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 unidad\Dulce\2024\PUBLICACIONES TRIMESTRALES\3°TRIMESTRE\"/>
    </mc:Choice>
  </mc:AlternateContent>
  <bookViews>
    <workbookView xWindow="-120" yWindow="-120" windowWidth="29040" windowHeight="15720"/>
  </bookViews>
  <sheets>
    <sheet name="Al mes (2)" sheetId="1" r:id="rId1"/>
  </sheets>
  <externalReferences>
    <externalReference r:id="rId2"/>
    <externalReference r:id="rId3"/>
    <externalReference r:id="rId4"/>
  </externalReferences>
  <definedNames>
    <definedName name="\a" localSheetId="0">#REF!</definedName>
    <definedName name="\a">#REF!</definedName>
    <definedName name="A_impresión_IM">'[1]Crese-05'!$B$1:$N$14</definedName>
    <definedName name="_xlnm.Print_Area" localSheetId="0">'Al mes (2)'!$A$1:$J$77</definedName>
    <definedName name="b" localSheetId="0">#REF!</definedName>
    <definedName name="b">#REF!</definedName>
    <definedName name="COMPARATIVO" localSheetId="0">#REF!</definedName>
    <definedName name="COMPARATIVO">#REF!</definedName>
    <definedName name="LLL">'[2]DCCOA-5A'!$B$1:$N$12</definedName>
    <definedName name="PERIODO" localSheetId="0">#REF!</definedName>
    <definedName name="PERIODO">#REF!</definedName>
    <definedName name="PESOS">#REF!</definedName>
    <definedName name="res">'[3]EDO POS FINAN'!$B$2:$S$45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C31" i="1"/>
  <c r="C29" i="1"/>
  <c r="C28" i="1"/>
  <c r="C14" i="1"/>
  <c r="C36" i="1" l="1"/>
  <c r="C22" i="1"/>
  <c r="H22" i="1"/>
  <c r="H45" i="1"/>
  <c r="H39" i="1"/>
  <c r="H33" i="1"/>
  <c r="I45" i="1"/>
  <c r="I39" i="1"/>
  <c r="I58" i="1" s="1"/>
  <c r="I33" i="1"/>
  <c r="I14" i="1"/>
  <c r="I22" i="1" s="1"/>
  <c r="I35" i="1" s="1"/>
  <c r="D36" i="1"/>
  <c r="D22" i="1"/>
  <c r="H35" i="1" l="1"/>
  <c r="D38" i="1"/>
  <c r="H58" i="1"/>
  <c r="C38" i="1"/>
  <c r="I60" i="1"/>
  <c r="J47" i="1"/>
  <c r="H60" i="1" l="1"/>
</calcChain>
</file>

<file path=xl/sharedStrings.xml><?xml version="1.0" encoding="utf-8"?>
<sst xmlns="http://schemas.openxmlformats.org/spreadsheetml/2006/main" count="70" uniqueCount="67">
  <si>
    <t>Instituto de la Función Registral del Estado de México</t>
  </si>
  <si>
    <t>CONCEPTO</t>
  </si>
  <si>
    <t>Mes Actual</t>
  </si>
  <si>
    <t xml:space="preserve">31 de diciembre 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</si>
  <si>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</si>
  <si>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</si>
  <si>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</si>
  <si>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</si>
  <si>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</si>
  <si>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</si>
  <si>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</si>
  <si>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</si>
  <si>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</si>
  <si>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</si>
  <si>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</si>
  <si>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</si>
  <si>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</si>
  <si>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</si>
  <si>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</si>
  <si>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</si>
  <si>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</si>
  <si>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</si>
  <si>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</si>
  <si>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</si>
  <si>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</si>
  <si>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</si>
  <si>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</si>
  <si>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</si>
  <si>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</si>
  <si>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</si>
  <si>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</si>
  <si>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</si>
  <si>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</si>
  <si>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</si>
  <si>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</si>
  <si>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</si>
  <si>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</si>
  <si>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</si>
  <si>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</si>
  <si>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</si>
  <si>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</si>
  <si>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</si>
  <si>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</si>
  <si>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</si>
  <si>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</si>
  <si>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</si>
  <si>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</si>
  <si>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</si>
  <si>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</si>
  <si>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</si>
  <si>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</si>
  <si>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</si>
  <si>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</si>
  <si>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</si>
  <si>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</si>
  <si>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</si>
  <si>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</si>
  <si>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</si>
  <si>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</si>
  <si>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</si>
  <si>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</si>
  <si>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</si>
  <si>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"Bajo protesta de decir verdad declaramos que los Estados Financieros y sus Notas son razonablemente correctos y responsabilidad del emisor"</t>
  </si>
  <si>
    <t>Fecha de emisión:</t>
  </si>
  <si>
    <t>y  al 31 de Diciembre de 2023</t>
  </si>
  <si>
    <t>4. Estado de Situación Financiera</t>
  </si>
  <si>
    <t>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</si>
</sst>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6" formatCode="#,##0.00_ ;\-#,##0.00\ "/>
    <numFmt numFmtId="167" formatCode="#,##0.0_ ;\-#,##0.0\ 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HelveticaNeueLT Std"/>
      <family val="2"/>
    </font>
    <font>
      <sz val="10"/>
      <name val="Arial"/>
      <family val="2"/>
    </font>
    <font>
      <sz val="10"/>
      <name val="HelveticaNeueLT Std"/>
      <family val="2"/>
    </font>
    <font>
      <b/>
      <sz val="12"/>
      <name val="HelveticaNeueLT Std"/>
      <family val="2"/>
    </font>
    <font>
      <b/>
      <sz val="11"/>
      <name val="HelveticaNeueLT Std"/>
      <family val="2"/>
    </font>
    <font>
      <b/>
      <sz val="9"/>
      <name val="HelveticaNeueLT Std"/>
      <family val="2"/>
    </font>
    <font>
      <b/>
      <sz val="9"/>
      <color theme="1"/>
      <name val="HelveticaNeueLT Std"/>
      <family val="2"/>
    </font>
    <font>
      <b/>
      <sz val="9"/>
      <color theme="1"/>
      <name val="Gotham Book"/>
    </font>
    <font>
      <sz val="9"/>
      <name val="HelveticaNeueLT Std"/>
      <family val="2"/>
    </font>
    <font>
      <b/>
      <i/>
      <sz val="9"/>
      <name val="HelveticaNeueLT Std"/>
      <family val="2"/>
    </font>
    <font>
      <b/>
      <sz val="10"/>
      <name val="HelveticaNeueLT Std"/>
      <family val="2"/>
    </font>
    <font>
      <sz val="9"/>
      <color rgb="FFFF0000"/>
      <name val="HelveticaNeueLT Std"/>
      <family val="2"/>
    </font>
    <font>
      <sz val="10"/>
      <color rgb="FFFF0000"/>
      <name val="HelveticaNeueLT Std"/>
      <family val="2"/>
    </font>
    <font>
      <b/>
      <sz val="9"/>
      <color rgb="FFFF0000"/>
      <name val="HelveticaNeueLT Std"/>
      <family val="2"/>
    </font>
    <font>
      <b/>
      <sz val="10"/>
      <color rgb="FFFF0000"/>
      <name val="HelveticaNeueLT Std"/>
      <family val="2"/>
    </font>
    <font>
      <sz val="9"/>
      <color theme="0"/>
      <name val="HelveticaNeueLT Std"/>
      <family val="2"/>
    </font>
    <font>
      <sz val="10"/>
      <color theme="0"/>
      <name val="HelveticaNeueLT Std"/>
      <family val="2"/>
    </font>
    <font>
      <i/>
      <sz val="10"/>
      <name val="HelveticaNeueLT Std"/>
      <family val="2"/>
    </font>
    <font>
      <sz val="8"/>
      <color theme="0"/>
      <name val="HelveticaNeueLT Std"/>
      <family val="2"/>
    </font>
    <font>
      <sz val="10"/>
      <name val="Gadugi"/>
      <family val="2"/>
    </font>
    <font>
      <sz val="10"/>
      <color theme="1"/>
      <name val="HelveticaNeueLT Std"/>
      <family val="2"/>
    </font>
    <font>
      <sz val="11"/>
      <color theme="1"/>
      <name val="HelveticaNeueLT Std"/>
      <family val="2"/>
    </font>
    <font>
      <b/>
      <sz val="10"/>
      <color theme="1"/>
      <name val="HelveticaNeueLT Std"/>
      <family val="2"/>
    </font>
    <font>
      <u/>
      <sz val="9"/>
      <name val="HelveticaNeueLT St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/>
    <xf numFmtId="43" fontId="5" fillId="0" borderId="0" applyFont="0" applyFill="0" applyBorder="0" applyAlignment="0" applyProtection="0"/>
    <xf numFmtId="0" fontId="3" fillId="0" borderId="0"/>
    <xf numFmtId="0" fontId="2" fillId="0" borderId="0"/>
    <xf numFmtId="164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3">
    <xf numFmtId="0" fontId="0" fillId="0" borderId="0" xfId="0"/>
    <xf numFmtId="0" fontId="4" fillId="2" borderId="0" xfId="2" applyFont="1" applyFill="1" applyAlignment="1">
      <alignment vertical="top"/>
    </xf>
    <xf numFmtId="0" fontId="4" fillId="2" borderId="0" xfId="2" applyFont="1" applyFill="1"/>
    <xf numFmtId="43" fontId="4" fillId="2" borderId="0" xfId="1" applyFont="1" applyFill="1" applyAlignment="1" applyProtection="1"/>
    <xf numFmtId="43" fontId="4" fillId="2" borderId="0" xfId="1" applyFont="1" applyFill="1" applyAlignment="1" applyProtection="1">
      <alignment horizontal="right" vertical="top"/>
    </xf>
    <xf numFmtId="43" fontId="4" fillId="2" borderId="0" xfId="1" applyFont="1" applyFill="1" applyProtection="1"/>
    <xf numFmtId="0" fontId="6" fillId="0" borderId="0" xfId="0" applyFont="1"/>
    <xf numFmtId="0" fontId="9" fillId="2" borderId="0" xfId="4" applyNumberFormat="1" applyFont="1" applyFill="1" applyAlignment="1">
      <alignment vertical="center"/>
    </xf>
    <xf numFmtId="43" fontId="9" fillId="2" borderId="0" xfId="1" applyFont="1" applyFill="1" applyBorder="1" applyAlignment="1" applyProtection="1">
      <alignment vertical="center"/>
    </xf>
    <xf numFmtId="43" fontId="9" fillId="2" borderId="0" xfId="1" applyFont="1" applyFill="1" applyBorder="1" applyAlignment="1" applyProtection="1">
      <alignment horizontal="right" vertical="top"/>
    </xf>
    <xf numFmtId="0" fontId="11" fillId="0" borderId="3" xfId="1" applyNumberFormat="1" applyFont="1" applyFill="1" applyBorder="1" applyAlignment="1" applyProtection="1">
      <alignment horizontal="center" vertical="center"/>
    </xf>
    <xf numFmtId="0" fontId="4" fillId="0" borderId="5" xfId="2" applyFont="1" applyBorder="1"/>
    <xf numFmtId="43" fontId="11" fillId="2" borderId="8" xfId="1" applyFont="1" applyFill="1" applyBorder="1" applyAlignment="1" applyProtection="1">
      <alignment horizontal="center" vertical="center"/>
    </xf>
    <xf numFmtId="43" fontId="11" fillId="0" borderId="8" xfId="1" applyFont="1" applyFill="1" applyBorder="1" applyAlignment="1" applyProtection="1">
      <alignment horizontal="center" vertical="center" wrapText="1"/>
    </xf>
    <xf numFmtId="43" fontId="11" fillId="0" borderId="3" xfId="1" applyFont="1" applyFill="1" applyBorder="1" applyAlignment="1" applyProtection="1">
      <alignment horizontal="center" vertical="center" wrapText="1"/>
    </xf>
    <xf numFmtId="0" fontId="4" fillId="0" borderId="5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1" xfId="4" applyNumberFormat="1" applyFont="1" applyFill="1" applyBorder="1" applyAlignment="1">
      <alignment vertical="center"/>
    </xf>
    <xf numFmtId="0" fontId="9" fillId="2" borderId="2" xfId="4" applyNumberFormat="1" applyFont="1" applyFill="1" applyBorder="1" applyAlignment="1">
      <alignment vertical="center"/>
    </xf>
    <xf numFmtId="43" fontId="9" fillId="2" borderId="2" xfId="1" applyFont="1" applyFill="1" applyBorder="1" applyAlignment="1" applyProtection="1">
      <alignment vertical="center"/>
    </xf>
    <xf numFmtId="43" fontId="9" fillId="2" borderId="2" xfId="1" applyFont="1" applyFill="1" applyBorder="1" applyAlignment="1" applyProtection="1">
      <alignment horizontal="right" vertical="top"/>
    </xf>
    <xf numFmtId="0" fontId="4" fillId="2" borderId="4" xfId="2" applyFont="1" applyFill="1" applyBorder="1"/>
    <xf numFmtId="43" fontId="12" fillId="2" borderId="0" xfId="1" applyFont="1" applyFill="1" applyBorder="1" applyAlignment="1" applyProtection="1">
      <alignment vertical="top"/>
    </xf>
    <xf numFmtId="43" fontId="4" fillId="2" borderId="0" xfId="1" applyFont="1" applyFill="1" applyBorder="1" applyAlignment="1" applyProtection="1">
      <alignment horizontal="right" vertical="top"/>
    </xf>
    <xf numFmtId="43" fontId="9" fillId="2" borderId="0" xfId="1" applyFont="1" applyFill="1" applyBorder="1" applyAlignment="1" applyProtection="1">
      <alignment vertical="top"/>
    </xf>
    <xf numFmtId="0" fontId="4" fillId="2" borderId="11" xfId="2" applyFont="1" applyFill="1" applyBorder="1"/>
    <xf numFmtId="0" fontId="9" fillId="2" borderId="10" xfId="2" applyFont="1" applyFill="1" applyBorder="1" applyAlignment="1">
      <alignment vertical="top" wrapText="1"/>
    </xf>
    <xf numFmtId="0" fontId="9" fillId="2" borderId="0" xfId="2" applyFont="1" applyFill="1" applyAlignment="1">
      <alignment vertical="top"/>
    </xf>
    <xf numFmtId="43" fontId="9" fillId="2" borderId="0" xfId="1" applyFont="1" applyFill="1" applyBorder="1" applyAlignment="1" applyProtection="1">
      <alignment vertical="top" wrapText="1"/>
    </xf>
    <xf numFmtId="0" fontId="13" fillId="2" borderId="10" xfId="2" applyFont="1" applyFill="1" applyBorder="1" applyAlignment="1">
      <alignment vertical="top" wrapText="1"/>
    </xf>
    <xf numFmtId="0" fontId="13" fillId="2" borderId="0" xfId="2" applyFont="1" applyFill="1" applyAlignment="1">
      <alignment vertical="top"/>
    </xf>
    <xf numFmtId="43" fontId="13" fillId="2" borderId="0" xfId="1" applyFont="1" applyFill="1" applyBorder="1" applyAlignment="1" applyProtection="1">
      <alignment vertical="top" wrapText="1"/>
    </xf>
    <xf numFmtId="43" fontId="13" fillId="2" borderId="0" xfId="1" applyFont="1" applyFill="1" applyBorder="1" applyAlignment="1" applyProtection="1">
      <alignment vertical="top"/>
    </xf>
    <xf numFmtId="166" fontId="6" fillId="0" borderId="0" xfId="6" applyNumberFormat="1" applyFont="1" applyProtection="1">
      <protection locked="0"/>
    </xf>
    <xf numFmtId="43" fontId="4" fillId="2" borderId="0" xfId="1" applyFont="1" applyFill="1" applyBorder="1" applyAlignment="1" applyProtection="1">
      <alignment horizontal="right"/>
    </xf>
    <xf numFmtId="43" fontId="4" fillId="2" borderId="0" xfId="1" applyFont="1" applyFill="1" applyBorder="1" applyAlignment="1" applyProtection="1">
      <alignment horizontal="left"/>
    </xf>
    <xf numFmtId="0" fontId="4" fillId="2" borderId="11" xfId="2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2" fillId="2" borderId="10" xfId="2" applyFont="1" applyFill="1" applyBorder="1" applyAlignment="1">
      <alignment wrapText="1"/>
    </xf>
    <xf numFmtId="0" fontId="12" fillId="2" borderId="0" xfId="2" applyFont="1" applyFill="1" applyAlignment="1">
      <alignment horizontal="left" wrapText="1"/>
    </xf>
    <xf numFmtId="166" fontId="6" fillId="0" borderId="0" xfId="7" applyNumberFormat="1" applyFont="1" applyFill="1" applyBorder="1" applyAlignment="1" applyProtection="1"/>
    <xf numFmtId="4" fontId="6" fillId="2" borderId="0" xfId="7" applyNumberFormat="1" applyFont="1" applyFill="1" applyBorder="1" applyAlignment="1" applyProtection="1"/>
    <xf numFmtId="166" fontId="14" fillId="0" borderId="0" xfId="6" applyNumberFormat="1" applyFont="1"/>
    <xf numFmtId="43" fontId="10" fillId="2" borderId="0" xfId="1" applyFont="1" applyFill="1" applyBorder="1" applyAlignment="1" applyProtection="1">
      <alignment horizontal="right"/>
    </xf>
    <xf numFmtId="0" fontId="9" fillId="2" borderId="10" xfId="2" applyFont="1" applyFill="1" applyBorder="1" applyAlignment="1">
      <alignment wrapText="1"/>
    </xf>
    <xf numFmtId="0" fontId="9" fillId="2" borderId="0" xfId="2" applyFont="1" applyFill="1" applyAlignment="1">
      <alignment horizontal="left" wrapText="1"/>
    </xf>
    <xf numFmtId="166" fontId="14" fillId="0" borderId="0" xfId="7" applyNumberFormat="1" applyFont="1" applyFill="1" applyBorder="1" applyAlignment="1" applyProtection="1"/>
    <xf numFmtId="166" fontId="6" fillId="0" borderId="0" xfId="6" applyNumberFormat="1" applyFont="1"/>
    <xf numFmtId="0" fontId="12" fillId="2" borderId="0" xfId="2" applyFont="1" applyFill="1" applyAlignment="1">
      <alignment wrapText="1"/>
    </xf>
    <xf numFmtId="43" fontId="12" fillId="2" borderId="0" xfId="1" applyFont="1" applyFill="1" applyBorder="1" applyAlignment="1" applyProtection="1">
      <alignment wrapText="1"/>
    </xf>
    <xf numFmtId="43" fontId="12" fillId="2" borderId="0" xfId="1" applyFont="1" applyFill="1" applyBorder="1" applyAlignment="1" applyProtection="1">
      <alignment horizontal="left" wrapText="1"/>
    </xf>
    <xf numFmtId="43" fontId="15" fillId="0" borderId="0" xfId="1" applyFont="1" applyFill="1" applyBorder="1" applyAlignment="1" applyProtection="1">
      <alignment horizontal="right"/>
    </xf>
    <xf numFmtId="43" fontId="9" fillId="2" borderId="0" xfId="1" applyFont="1" applyFill="1" applyBorder="1" applyAlignment="1" applyProtection="1">
      <alignment wrapText="1"/>
    </xf>
    <xf numFmtId="43" fontId="9" fillId="2" borderId="0" xfId="1" applyFont="1" applyFill="1" applyBorder="1" applyAlignment="1" applyProtection="1">
      <alignment horizontal="left" wrapText="1"/>
    </xf>
    <xf numFmtId="43" fontId="9" fillId="2" borderId="0" xfId="1" applyFont="1" applyFill="1" applyBorder="1" applyAlignment="1" applyProtection="1">
      <alignment horizontal="left"/>
    </xf>
    <xf numFmtId="0" fontId="9" fillId="2" borderId="0" xfId="2" applyFont="1" applyFill="1" applyAlignment="1">
      <alignment wrapText="1"/>
    </xf>
    <xf numFmtId="166" fontId="16" fillId="0" borderId="0" xfId="7" applyNumberFormat="1" applyFont="1" applyFill="1" applyBorder="1" applyAlignment="1" applyProtection="1"/>
    <xf numFmtId="0" fontId="12" fillId="0" borderId="10" xfId="2" applyFont="1" applyBorder="1" applyAlignment="1">
      <alignment wrapText="1"/>
    </xf>
    <xf numFmtId="4" fontId="6" fillId="0" borderId="0" xfId="7" applyNumberFormat="1" applyFont="1" applyFill="1" applyBorder="1" applyAlignment="1" applyProtection="1"/>
    <xf numFmtId="43" fontId="12" fillId="2" borderId="0" xfId="1" applyFont="1" applyFill="1" applyBorder="1" applyAlignment="1" applyProtection="1"/>
    <xf numFmtId="4" fontId="6" fillId="0" borderId="0" xfId="8" applyNumberFormat="1" applyFont="1" applyFill="1" applyBorder="1" applyAlignment="1" applyProtection="1"/>
    <xf numFmtId="0" fontId="19" fillId="2" borderId="0" xfId="2" applyFont="1" applyFill="1" applyAlignment="1">
      <alignment wrapText="1"/>
    </xf>
    <xf numFmtId="166" fontId="16" fillId="0" borderId="0" xfId="6" applyNumberFormat="1" applyFont="1" applyAlignment="1">
      <alignment wrapText="1"/>
    </xf>
    <xf numFmtId="4" fontId="20" fillId="2" borderId="0" xfId="8" applyNumberFormat="1" applyFont="1" applyFill="1" applyBorder="1" applyAlignment="1" applyProtection="1">
      <alignment wrapText="1"/>
    </xf>
    <xf numFmtId="166" fontId="20" fillId="0" borderId="0" xfId="6" applyNumberFormat="1" applyFont="1" applyAlignment="1">
      <alignment wrapText="1"/>
    </xf>
    <xf numFmtId="166" fontId="21" fillId="0" borderId="0" xfId="7" applyNumberFormat="1" applyFont="1" applyFill="1" applyBorder="1" applyAlignment="1" applyProtection="1"/>
    <xf numFmtId="167" fontId="22" fillId="2" borderId="11" xfId="2" applyNumberFormat="1" applyFont="1" applyFill="1" applyBorder="1"/>
    <xf numFmtId="166" fontId="23" fillId="0" borderId="0" xfId="6" applyNumberFormat="1" applyFont="1" applyAlignment="1">
      <alignment wrapText="1"/>
    </xf>
    <xf numFmtId="4" fontId="6" fillId="2" borderId="0" xfId="8" applyNumberFormat="1" applyFont="1" applyFill="1" applyBorder="1" applyAlignment="1" applyProtection="1"/>
    <xf numFmtId="43" fontId="12" fillId="2" borderId="0" xfId="1" applyFont="1" applyFill="1" applyBorder="1" applyAlignment="1" applyProtection="1">
      <alignment horizontal="left"/>
    </xf>
    <xf numFmtId="0" fontId="4" fillId="2" borderId="6" xfId="2" applyFont="1" applyFill="1" applyBorder="1" applyAlignment="1">
      <alignment vertical="top"/>
    </xf>
    <xf numFmtId="0" fontId="4" fillId="2" borderId="7" xfId="2" applyFont="1" applyFill="1" applyBorder="1" applyAlignment="1">
      <alignment vertical="top"/>
    </xf>
    <xf numFmtId="166" fontId="24" fillId="0" borderId="7" xfId="2" applyNumberFormat="1" applyFont="1" applyBorder="1" applyAlignment="1">
      <alignment vertical="top"/>
    </xf>
    <xf numFmtId="43" fontId="24" fillId="2" borderId="7" xfId="1" applyFont="1" applyFill="1" applyBorder="1" applyAlignment="1" applyProtection="1">
      <alignment vertical="top"/>
    </xf>
    <xf numFmtId="43" fontId="4" fillId="2" borderId="7" xfId="1" applyFont="1" applyFill="1" applyBorder="1" applyAlignment="1" applyProtection="1">
      <alignment horizontal="right" vertical="top"/>
    </xf>
    <xf numFmtId="4" fontId="15" fillId="0" borderId="7" xfId="8" applyNumberFormat="1" applyFont="1" applyFill="1" applyBorder="1" applyAlignment="1" applyProtection="1">
      <alignment vertical="top"/>
    </xf>
    <xf numFmtId="0" fontId="4" fillId="2" borderId="9" xfId="2" applyFont="1" applyFill="1" applyBorder="1"/>
    <xf numFmtId="0" fontId="12" fillId="2" borderId="0" xfId="2" applyFont="1" applyFill="1" applyAlignment="1">
      <alignment vertical="top"/>
    </xf>
    <xf numFmtId="0" fontId="12" fillId="2" borderId="0" xfId="2" applyFont="1" applyFill="1"/>
    <xf numFmtId="43" fontId="12" fillId="2" borderId="0" xfId="1" applyFont="1" applyFill="1" applyBorder="1" applyProtection="1"/>
    <xf numFmtId="43" fontId="15" fillId="0" borderId="2" xfId="1" applyFont="1" applyFill="1" applyBorder="1" applyAlignment="1" applyProtection="1">
      <alignment vertical="top"/>
    </xf>
    <xf numFmtId="0" fontId="25" fillId="0" borderId="0" xfId="2" applyFont="1"/>
    <xf numFmtId="0" fontId="12" fillId="2" borderId="0" xfId="2" applyFont="1" applyFill="1" applyAlignment="1">
      <alignment horizontal="left" vertical="top"/>
    </xf>
    <xf numFmtId="43" fontId="12" fillId="2" borderId="0" xfId="1" applyFont="1" applyFill="1" applyBorder="1" applyAlignment="1" applyProtection="1">
      <alignment horizontal="left" vertical="top"/>
    </xf>
    <xf numFmtId="43" fontId="12" fillId="2" borderId="0" xfId="1" applyFont="1" applyFill="1" applyBorder="1" applyAlignment="1" applyProtection="1">
      <alignment vertical="center"/>
    </xf>
    <xf numFmtId="0" fontId="9" fillId="2" borderId="0" xfId="2" applyFont="1" applyFill="1" applyAlignment="1">
      <alignment horizontal="right" vertical="top"/>
    </xf>
    <xf numFmtId="0" fontId="12" fillId="2" borderId="0" xfId="2" applyFont="1" applyFill="1" applyAlignment="1">
      <alignment horizontal="right"/>
    </xf>
    <xf numFmtId="43" fontId="6" fillId="0" borderId="0" xfId="1" applyFont="1"/>
    <xf numFmtId="43" fontId="6" fillId="2" borderId="0" xfId="1" applyFont="1" applyFill="1"/>
    <xf numFmtId="43" fontId="12" fillId="2" borderId="0" xfId="7" applyFont="1" applyFill="1" applyBorder="1" applyProtection="1"/>
    <xf numFmtId="43" fontId="10" fillId="0" borderId="0" xfId="1" applyFont="1"/>
    <xf numFmtId="0" fontId="8" fillId="0" borderId="0" xfId="3" applyFont="1"/>
    <xf numFmtId="43" fontId="8" fillId="0" borderId="0" xfId="1" applyFont="1" applyFill="1" applyBorder="1" applyAlignment="1" applyProtection="1"/>
    <xf numFmtId="43" fontId="8" fillId="0" borderId="0" xfId="1" applyFont="1" applyFill="1" applyBorder="1" applyAlignment="1" applyProtection="1">
      <alignment horizontal="left"/>
    </xf>
    <xf numFmtId="0" fontId="17" fillId="0" borderId="0" xfId="2" applyFont="1" applyAlignment="1">
      <alignment wrapText="1"/>
    </xf>
    <xf numFmtId="4" fontId="18" fillId="0" borderId="0" xfId="8" applyNumberFormat="1" applyFont="1" applyFill="1" applyBorder="1" applyAlignment="1" applyProtection="1">
      <alignment wrapText="1"/>
    </xf>
    <xf numFmtId="4" fontId="18" fillId="0" borderId="0" xfId="8" applyNumberFormat="1" applyFont="1" applyFill="1" applyBorder="1" applyAlignment="1" applyProtection="1"/>
    <xf numFmtId="0" fontId="19" fillId="0" borderId="0" xfId="2" applyFont="1" applyAlignment="1">
      <alignment wrapText="1"/>
    </xf>
    <xf numFmtId="43" fontId="17" fillId="0" borderId="7" xfId="8" applyFont="1" applyFill="1" applyBorder="1" applyAlignment="1" applyProtection="1">
      <alignment horizontal="right" vertical="top"/>
    </xf>
    <xf numFmtId="43" fontId="17" fillId="0" borderId="7" xfId="8" applyFont="1" applyFill="1" applyBorder="1" applyAlignment="1" applyProtection="1">
      <alignment vertical="top"/>
    </xf>
    <xf numFmtId="4" fontId="17" fillId="0" borderId="7" xfId="8" applyNumberFormat="1" applyFont="1" applyFill="1" applyBorder="1" applyAlignment="1" applyProtection="1">
      <alignment vertical="top"/>
    </xf>
    <xf numFmtId="43" fontId="17" fillId="0" borderId="0" xfId="8" applyFont="1" applyFill="1" applyBorder="1" applyAlignment="1" applyProtection="1">
      <alignment horizontal="right" vertical="center"/>
    </xf>
    <xf numFmtId="43" fontId="17" fillId="0" borderId="0" xfId="8" applyFont="1" applyFill="1" applyBorder="1" applyProtection="1"/>
    <xf numFmtId="43" fontId="17" fillId="0" borderId="2" xfId="8" applyFont="1" applyFill="1" applyBorder="1" applyAlignment="1" applyProtection="1">
      <alignment vertical="top"/>
    </xf>
    <xf numFmtId="14" fontId="27" fillId="2" borderId="0" xfId="7" applyNumberFormat="1" applyFont="1" applyFill="1" applyBorder="1" applyProtection="1"/>
    <xf numFmtId="0" fontId="10" fillId="0" borderId="0" xfId="0" applyFont="1"/>
    <xf numFmtId="166" fontId="6" fillId="0" borderId="0" xfId="12" applyNumberFormat="1" applyFont="1" applyProtection="1">
      <protection locked="0"/>
    </xf>
    <xf numFmtId="43" fontId="6" fillId="0" borderId="0" xfId="12" applyNumberFormat="1" applyFont="1" applyProtection="1">
      <protection locked="0"/>
    </xf>
    <xf numFmtId="0" fontId="12" fillId="2" borderId="0" xfId="2" applyFont="1" applyFill="1" applyAlignment="1">
      <alignment horizontal="center"/>
    </xf>
    <xf numFmtId="43" fontId="12" fillId="2" borderId="0" xfId="1" applyFont="1" applyFill="1" applyBorder="1" applyAlignment="1" applyProtection="1">
      <alignment horizontal="center" vertical="center"/>
    </xf>
    <xf numFmtId="0" fontId="26" fillId="2" borderId="0" xfId="2" applyFont="1" applyFill="1" applyAlignment="1" applyProtection="1">
      <alignment horizontal="center"/>
      <protection locked="0"/>
    </xf>
    <xf numFmtId="43" fontId="26" fillId="2" borderId="0" xfId="1" applyFont="1" applyFill="1" applyBorder="1" applyAlignment="1" applyProtection="1">
      <alignment horizontal="center"/>
      <protection locked="0"/>
    </xf>
    <xf numFmtId="0" fontId="6" fillId="2" borderId="0" xfId="2" applyFont="1" applyFill="1" applyAlignment="1" applyProtection="1">
      <alignment horizontal="center" vertical="top" wrapText="1"/>
      <protection locked="0"/>
    </xf>
    <xf numFmtId="43" fontId="6" fillId="2" borderId="0" xfId="1" applyFont="1" applyFill="1" applyBorder="1" applyAlignment="1" applyProtection="1">
      <alignment horizontal="center" vertical="top" wrapText="1"/>
      <protection locked="0"/>
    </xf>
    <xf numFmtId="0" fontId="6" fillId="2" borderId="0" xfId="2" applyFont="1" applyFill="1" applyAlignment="1">
      <alignment horizontal="left" vertical="top"/>
    </xf>
    <xf numFmtId="43" fontId="13" fillId="2" borderId="0" xfId="1" applyFont="1" applyFill="1" applyBorder="1" applyAlignment="1" applyProtection="1">
      <alignment horizontal="left" wrapText="1"/>
    </xf>
    <xf numFmtId="43" fontId="12" fillId="2" borderId="0" xfId="1" applyFont="1" applyFill="1" applyBorder="1" applyAlignment="1" applyProtection="1">
      <alignment horizontal="left" wrapText="1"/>
    </xf>
    <xf numFmtId="43" fontId="12" fillId="0" borderId="0" xfId="1" applyFont="1" applyFill="1" applyBorder="1" applyAlignment="1" applyProtection="1">
      <alignment horizontal="left" vertical="top" wrapText="1"/>
    </xf>
    <xf numFmtId="0" fontId="12" fillId="2" borderId="10" xfId="2" applyFont="1" applyFill="1" applyBorder="1" applyAlignment="1">
      <alignment horizontal="left" wrapText="1"/>
    </xf>
    <xf numFmtId="0" fontId="12" fillId="2" borderId="0" xfId="2" applyFont="1" applyFill="1" applyAlignment="1">
      <alignment horizontal="left" wrapText="1"/>
    </xf>
    <xf numFmtId="0" fontId="13" fillId="2" borderId="10" xfId="2" applyFont="1" applyFill="1" applyBorder="1" applyAlignment="1">
      <alignment horizontal="left" wrapText="1"/>
    </xf>
    <xf numFmtId="0" fontId="13" fillId="2" borderId="0" xfId="2" applyFont="1" applyFill="1" applyAlignment="1">
      <alignment horizontal="left" wrapText="1"/>
    </xf>
    <xf numFmtId="43" fontId="9" fillId="2" borderId="0" xfId="1" applyFont="1" applyFill="1" applyBorder="1" applyAlignment="1" applyProtection="1">
      <alignment horizontal="left" wrapText="1"/>
    </xf>
    <xf numFmtId="43" fontId="6" fillId="0" borderId="0" xfId="1" applyFont="1" applyAlignment="1">
      <alignment horizontal="center"/>
    </xf>
    <xf numFmtId="0" fontId="9" fillId="2" borderId="10" xfId="2" applyFont="1" applyFill="1" applyBorder="1" applyAlignment="1">
      <alignment horizontal="left" vertical="top" wrapText="1"/>
    </xf>
    <xf numFmtId="0" fontId="9" fillId="2" borderId="0" xfId="2" applyFont="1" applyFill="1" applyAlignment="1">
      <alignment horizontal="left" vertical="top" wrapText="1"/>
    </xf>
    <xf numFmtId="43" fontId="9" fillId="2" borderId="0" xfId="1" applyFont="1" applyFill="1" applyBorder="1" applyAlignment="1" applyProtection="1">
      <alignment horizontal="left" vertical="top" wrapText="1"/>
    </xf>
    <xf numFmtId="0" fontId="13" fillId="2" borderId="10" xfId="2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vertical="top" wrapText="1"/>
    </xf>
    <xf numFmtId="43" fontId="13" fillId="2" borderId="0" xfId="1" applyFont="1" applyFill="1" applyBorder="1" applyAlignment="1" applyProtection="1">
      <alignment horizontal="left" vertical="top" wrapText="1"/>
    </xf>
    <xf numFmtId="0" fontId="7" fillId="2" borderId="0" xfId="2" applyFont="1" applyFill="1" applyAlignment="1">
      <alignment horizontal="center"/>
    </xf>
    <xf numFmtId="43" fontId="8" fillId="0" borderId="0" xfId="1" applyFont="1" applyFill="1" applyBorder="1" applyAlignment="1" applyProtection="1">
      <alignment horizontal="right"/>
    </xf>
    <xf numFmtId="0" fontId="9" fillId="2" borderId="0" xfId="4" applyNumberFormat="1" applyFont="1" applyFill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43" fontId="10" fillId="0" borderId="1" xfId="1" applyFont="1" applyFill="1" applyBorder="1" applyAlignment="1" applyProtection="1">
      <alignment horizontal="right" vertical="top"/>
    </xf>
    <xf numFmtId="43" fontId="10" fillId="0" borderId="6" xfId="1" applyFont="1" applyFill="1" applyBorder="1" applyAlignment="1" applyProtection="1">
      <alignment horizontal="right" vertical="top"/>
    </xf>
    <xf numFmtId="43" fontId="10" fillId="0" borderId="2" xfId="1" applyFont="1" applyFill="1" applyBorder="1" applyAlignment="1" applyProtection="1">
      <alignment horizontal="center" vertical="center"/>
    </xf>
    <xf numFmtId="43" fontId="10" fillId="0" borderId="4" xfId="1" applyFont="1" applyFill="1" applyBorder="1" applyAlignment="1" applyProtection="1">
      <alignment horizontal="center" vertical="center"/>
    </xf>
    <xf numFmtId="43" fontId="10" fillId="0" borderId="7" xfId="1" applyFont="1" applyFill="1" applyBorder="1" applyAlignment="1" applyProtection="1">
      <alignment horizontal="center" vertical="center"/>
    </xf>
    <xf numFmtId="43" fontId="10" fillId="0" borderId="9" xfId="1" applyFont="1" applyFill="1" applyBorder="1" applyAlignment="1" applyProtection="1">
      <alignment horizontal="center" vertical="center"/>
    </xf>
  </cellXfs>
  <cellStyles count="15">
    <cellStyle name="=C:\WINNT\SYSTEM32\COMMAND.COM" xfId="4"/>
    <cellStyle name="Millares" xfId="1" builtinId="3"/>
    <cellStyle name="Millares 2" xfId="8"/>
    <cellStyle name="Millares 2 2" xfId="14"/>
    <cellStyle name="Millares 3" xfId="9"/>
    <cellStyle name="Millares 6" xfId="7"/>
    <cellStyle name="Millares 6 2" xfId="13"/>
    <cellStyle name="Normal" xfId="0" builtinId="0"/>
    <cellStyle name="Normal 2" xfId="5"/>
    <cellStyle name="Normal 7" xfId="2"/>
    <cellStyle name="Normal 7 2" xfId="3"/>
    <cellStyle name="Normal 7 2 2" xfId="11"/>
    <cellStyle name="Normal 7 2 3" xfId="6"/>
    <cellStyle name="Normal 7 2 3 2" xfId="12"/>
    <cellStyle name="Normal 7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66</xdr:row>
      <xdr:rowOff>19049</xdr:rowOff>
    </xdr:from>
    <xdr:to>
      <xdr:col>2</xdr:col>
      <xdr:colOff>320040</xdr:colOff>
      <xdr:row>71</xdr:row>
      <xdr:rowOff>38100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240" y="11839574"/>
          <a:ext cx="2562225" cy="1047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endParaRPr lang="es-MX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050">
              <a:solidFill>
                <a:schemeClr val="dk1"/>
              </a:solidFill>
              <a:latin typeface="Gotham" panose="02000504050000020004" pitchFamily="2" charset="0"/>
              <a:ea typeface="+mn-ea"/>
              <a:cs typeface="+mn-cs"/>
            </a:rPr>
            <a:t>_____________________________</a:t>
          </a:r>
        </a:p>
        <a:p>
          <a:pPr algn="ctr"/>
          <a:r>
            <a:rPr lang="es-MX" sz="900" b="1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M.A.P.  Antonio</a:t>
          </a:r>
          <a:r>
            <a:rPr lang="es-MX" sz="900" b="1" baseline="0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 Hernández Tenorio </a:t>
          </a:r>
        </a:p>
        <a:p>
          <a:pPr algn="ctr"/>
          <a:r>
            <a:rPr lang="es-MX" sz="900" baseline="0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Subd</a:t>
          </a:r>
          <a:r>
            <a:rPr lang="es-MX" sz="900">
              <a:latin typeface="Gotham" panose="02000504050000020004" pitchFamily="2" charset="0"/>
              <a:cs typeface="Arial" panose="020B0604020202020204" pitchFamily="34" charset="0"/>
            </a:rPr>
            <a:t>irector  de Finanzas</a:t>
          </a:r>
        </a:p>
        <a:p>
          <a:pPr algn="ctr"/>
          <a:endParaRPr lang="es-MX" sz="900">
            <a:latin typeface="Gotham" panose="02000504050000020004" pitchFamily="2" charset="0"/>
          </a:endParaRPr>
        </a:p>
      </xdr:txBody>
    </xdr:sp>
    <xdr:clientData/>
  </xdr:twoCellAnchor>
  <xdr:twoCellAnchor>
    <xdr:from>
      <xdr:col>5</xdr:col>
      <xdr:colOff>1914525</xdr:colOff>
      <xdr:row>68</xdr:row>
      <xdr:rowOff>11430</xdr:rowOff>
    </xdr:from>
    <xdr:to>
      <xdr:col>9</xdr:col>
      <xdr:colOff>28574</xdr:colOff>
      <xdr:row>71</xdr:row>
      <xdr:rowOff>151375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886575" y="12070080"/>
          <a:ext cx="3771899" cy="873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>
              <a:solidFill>
                <a:schemeClr val="dk1"/>
              </a:solidFill>
              <a:latin typeface="Gotham" panose="02000504050000020004" pitchFamily="2" charset="0"/>
              <a:ea typeface="+mn-ea"/>
              <a:cs typeface="+mn-cs"/>
            </a:rPr>
            <a:t>____________________________________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" panose="02000504050000020004" pitchFamily="2" charset="0"/>
              <a:ea typeface="+mn-ea"/>
              <a:cs typeface="Arial" panose="020B0604020202020204" pitchFamily="34" charset="0"/>
            </a:rPr>
            <a:t>L. en D. Leonardo Contreras Gómez</a:t>
          </a:r>
          <a:endParaRPr kumimoji="0" lang="es-MX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Gotham" panose="02000504050000020004" pitchFamily="2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Gotham" panose="02000504050000020004" pitchFamily="2" charset="0"/>
              <a:ea typeface="+mn-ea"/>
              <a:cs typeface="Arial" panose="020B0604020202020204" pitchFamily="34" charset="0"/>
            </a:rPr>
            <a:t>Encargado de Despacho de Dirección General del IFREM, de acuerdo al oficio número 233A00000000000/151/2024 de la Consejería Jurídica</a:t>
          </a:r>
        </a:p>
      </xdr:txBody>
    </xdr:sp>
    <xdr:clientData/>
  </xdr:twoCellAnchor>
  <xdr:twoCellAnchor>
    <xdr:from>
      <xdr:col>2</xdr:col>
      <xdr:colOff>645795</xdr:colOff>
      <xdr:row>67</xdr:row>
      <xdr:rowOff>144780</xdr:rowOff>
    </xdr:from>
    <xdr:to>
      <xdr:col>5</xdr:col>
      <xdr:colOff>1514621</xdr:colOff>
      <xdr:row>70</xdr:row>
      <xdr:rowOff>15240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903220" y="12146280"/>
          <a:ext cx="3583451" cy="68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050">
              <a:solidFill>
                <a:schemeClr val="dk1"/>
              </a:solidFill>
              <a:latin typeface="Gotham" panose="02000504050000020004" pitchFamily="2" charset="0"/>
              <a:ea typeface="+mn-ea"/>
              <a:cs typeface="+mn-cs"/>
            </a:rPr>
            <a:t>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50" b="1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 en D. Leonardo Contreras Gómez</a:t>
          </a:r>
          <a:endParaRPr lang="es-MX" sz="900" b="1">
            <a:solidFill>
              <a:schemeClr val="dk1"/>
            </a:solidFill>
            <a:latin typeface="Gotham" panose="02000504050000020004" pitchFamily="2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es-MX" sz="900" b="1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 </a:t>
          </a:r>
          <a:r>
            <a:rPr lang="es-MX" sz="900" b="0">
              <a:solidFill>
                <a:schemeClr val="dk1"/>
              </a:solidFill>
              <a:latin typeface="Gotham" panose="02000504050000020004" pitchFamily="2" charset="0"/>
              <a:ea typeface="+mn-ea"/>
              <a:cs typeface="Arial" panose="020B0604020202020204" pitchFamily="34" charset="0"/>
            </a:rPr>
            <a:t>Director de Administración y Finanzas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%20de%20c&#225;lculo%20en%20C:%20Documents%20and%20Settings%20Administrador%20Mis%20documentos%20CTA.%20PUB.%20ESTATAL%202005%20ORGANISMOS%20PATHY%20AA_CUADROS%20SRYTVM.do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AVIO\Public\Cuenta%20P&#250;blica\2003\DCCOA-5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AVIO\Public\Documents%20and%20Settings\Admin\Mis%20documentos\PATY%20ZAMORA\AA%20CUENTAS%20P&#218;BLICAS\Favoritos\2008\CUADROS%202008\I.-%20EDUCACI&#211;N\COBAE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se-05"/>
    </sheetNames>
    <sheetDataSet>
      <sheetData sheetId="0">
        <row r="1">
          <cell r="B1" t="str">
            <v>COMPARATIVO DE EGRESOS POR CAPÍTULO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5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 G R E S O S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>EJERCIDO</v>
          </cell>
          <cell r="N6" t="str">
            <v>IMPORTE</v>
          </cell>
        </row>
        <row r="8">
          <cell r="B8" t="str">
            <v>SERVICIOS PERSONALES</v>
          </cell>
          <cell r="D8">
            <v>59245</v>
          </cell>
          <cell r="F8">
            <v>2188.6</v>
          </cell>
          <cell r="H8">
            <v>3508.6</v>
          </cell>
          <cell r="J8">
            <v>57925</v>
          </cell>
          <cell r="L8">
            <v>56042.2</v>
          </cell>
          <cell r="N8">
            <v>-1882.8000000000029</v>
          </cell>
        </row>
        <row r="9">
          <cell r="B9" t="str">
            <v>MATERIALES Y SUMINISTROS</v>
          </cell>
          <cell r="D9">
            <v>3673</v>
          </cell>
          <cell r="F9">
            <v>138</v>
          </cell>
          <cell r="H9">
            <v>1096.7</v>
          </cell>
          <cell r="J9">
            <v>2714.3</v>
          </cell>
          <cell r="L9">
            <v>2345.1999999999998</v>
          </cell>
          <cell r="N9">
            <v>-369.10000000000036</v>
          </cell>
        </row>
        <row r="10">
          <cell r="B10" t="str">
            <v>SERVICIOS GENERALES</v>
          </cell>
          <cell r="D10">
            <v>15800</v>
          </cell>
          <cell r="F10">
            <v>4211.8</v>
          </cell>
          <cell r="H10">
            <v>1933.1</v>
          </cell>
          <cell r="J10">
            <v>18078.7</v>
          </cell>
          <cell r="L10">
            <v>17147.3</v>
          </cell>
          <cell r="N10">
            <v>-931.40000000000146</v>
          </cell>
        </row>
        <row r="11">
          <cell r="B11" t="str">
            <v>BIENES MUEBLES E INMUEBLES</v>
          </cell>
          <cell r="D11">
            <v>422</v>
          </cell>
          <cell r="F11">
            <v>29.7</v>
          </cell>
          <cell r="H11">
            <v>29.7</v>
          </cell>
          <cell r="J11">
            <v>422</v>
          </cell>
          <cell r="L11">
            <v>340.4</v>
          </cell>
          <cell r="N11">
            <v>-81.600000000000023</v>
          </cell>
        </row>
        <row r="12">
          <cell r="D12" t="str">
            <v>__________</v>
          </cell>
          <cell r="F12" t="str">
            <v>__________</v>
          </cell>
          <cell r="H12" t="str">
            <v>__________</v>
          </cell>
          <cell r="J12" t="str">
            <v>__________</v>
          </cell>
          <cell r="L12" t="str">
            <v>__________</v>
          </cell>
          <cell r="N12" t="str">
            <v>__________</v>
          </cell>
        </row>
        <row r="13">
          <cell r="B13" t="str">
            <v xml:space="preserve">         T O T A L</v>
          </cell>
          <cell r="D13">
            <v>79140</v>
          </cell>
          <cell r="F13">
            <v>6568.0999999999995</v>
          </cell>
          <cell r="H13">
            <v>6568.0999999999995</v>
          </cell>
          <cell r="J13">
            <v>79140</v>
          </cell>
          <cell r="L13">
            <v>75875.099999999991</v>
          </cell>
          <cell r="N13">
            <v>-3264.9000000000087</v>
          </cell>
        </row>
        <row r="14">
          <cell r="D14" t="str">
            <v>==========</v>
          </cell>
          <cell r="F14" t="str">
            <v>==========</v>
          </cell>
          <cell r="H14" t="str">
            <v>==========</v>
          </cell>
          <cell r="J14" t="str">
            <v>==========</v>
          </cell>
          <cell r="L14" t="str">
            <v>==========</v>
          </cell>
          <cell r="N14" t="str">
            <v>==========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CCOA-5A"/>
    </sheetNames>
    <sheetDataSet>
      <sheetData sheetId="0"/>
      <sheetData sheetId="1">
        <row r="1">
          <cell r="B1" t="str">
            <v>COMPARATIVO DE EGRESOS POR EJE RECTOR</v>
          </cell>
        </row>
        <row r="2">
          <cell r="B2" t="str">
            <v>(Miles de Pesos)</v>
          </cell>
        </row>
        <row r="4">
          <cell r="D4" t="str">
            <v>P   R   E   S   U   P   U   E   S   T   O        2   0   0   3</v>
          </cell>
        </row>
        <row r="5">
          <cell r="F5" t="str">
            <v>ASIGNACIONES</v>
          </cell>
          <cell r="H5" t="str">
            <v>REDUCCIONES</v>
          </cell>
          <cell r="J5" t="str">
            <v>TOTAL</v>
          </cell>
          <cell r="N5" t="str">
            <v>VARIACIÓN</v>
          </cell>
        </row>
        <row r="6">
          <cell r="B6" t="str">
            <v>EJE RECTOR</v>
          </cell>
          <cell r="D6" t="str">
            <v>INICIAL</v>
          </cell>
          <cell r="F6" t="str">
            <v>Y/O AMPLIACIONES</v>
          </cell>
          <cell r="H6" t="str">
            <v>Y/O DISMINUCIONES</v>
          </cell>
          <cell r="J6" t="str">
            <v>AUTORIZADO</v>
          </cell>
          <cell r="L6" t="str">
            <v xml:space="preserve">  EJERCIDO</v>
          </cell>
          <cell r="N6" t="str">
            <v>IMPORTE</v>
          </cell>
        </row>
        <row r="7">
          <cell r="B7" t="str">
            <v xml:space="preserve">Desarrollo Económico y Empleo </v>
          </cell>
          <cell r="D7">
            <v>20398.8</v>
          </cell>
          <cell r="F7">
            <v>1852.6</v>
          </cell>
          <cell r="H7">
            <v>368.8</v>
          </cell>
          <cell r="J7">
            <v>21882.6</v>
          </cell>
          <cell r="L7">
            <v>20630.900000000001</v>
          </cell>
          <cell r="N7">
            <v>-1251.6999999999971</v>
          </cell>
        </row>
        <row r="8">
          <cell r="B8" t="str">
            <v xml:space="preserve">Desarrollo Regional </v>
          </cell>
          <cell r="D8">
            <v>12599</v>
          </cell>
          <cell r="F8">
            <v>2264.4</v>
          </cell>
          <cell r="H8">
            <v>387.3</v>
          </cell>
          <cell r="J8">
            <v>14476.1</v>
          </cell>
          <cell r="L8">
            <v>14092.7</v>
          </cell>
          <cell r="N8">
            <v>-383.39999999999964</v>
          </cell>
        </row>
        <row r="9">
          <cell r="B9" t="str">
            <v xml:space="preserve">Desarrollo Urbano Sustentable </v>
          </cell>
          <cell r="D9">
            <v>73987.100000000006</v>
          </cell>
          <cell r="F9">
            <v>5791.9</v>
          </cell>
          <cell r="H9">
            <v>5088.7</v>
          </cell>
          <cell r="J9">
            <v>74690.3</v>
          </cell>
          <cell r="L9">
            <v>71497.7</v>
          </cell>
          <cell r="N9">
            <v>-3192.6000000000058</v>
          </cell>
        </row>
        <row r="10">
          <cell r="D10" t="str">
            <v>_________</v>
          </cell>
          <cell r="F10" t="str">
            <v>_________</v>
          </cell>
          <cell r="H10" t="str">
            <v>_________</v>
          </cell>
          <cell r="J10" t="str">
            <v>_________</v>
          </cell>
          <cell r="L10" t="str">
            <v>_________</v>
          </cell>
          <cell r="N10" t="str">
            <v>_________</v>
          </cell>
        </row>
        <row r="11">
          <cell r="B11" t="str">
            <v xml:space="preserve">         T O T A L</v>
          </cell>
          <cell r="D11">
            <v>106984.90000000001</v>
          </cell>
          <cell r="F11">
            <v>9908.9</v>
          </cell>
          <cell r="H11">
            <v>5844.8</v>
          </cell>
          <cell r="J11">
            <v>111049</v>
          </cell>
          <cell r="L11">
            <v>106221.3</v>
          </cell>
          <cell r="N11">
            <v>-4827.7000000000025</v>
          </cell>
        </row>
        <row r="12">
          <cell r="D12" t="str">
            <v>========</v>
          </cell>
          <cell r="F12" t="str">
            <v>========</v>
          </cell>
          <cell r="H12" t="str">
            <v>========</v>
          </cell>
          <cell r="J12" t="str">
            <v>========</v>
          </cell>
          <cell r="L12" t="str">
            <v>========</v>
          </cell>
          <cell r="N12" t="str">
            <v>========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 POS FINAN"/>
      <sheetName val="EDO_RESULTADOS"/>
      <sheetName val="EDO MOD AL PATRIMONIO"/>
      <sheetName val="COMP_INGRESOS"/>
      <sheetName val="COMP_EGR X CAP"/>
      <sheetName val="AVANCE OPERATIVO"/>
      <sheetName val="PLAZAS"/>
      <sheetName val="Hoja2 (3)"/>
      <sheetName val="Hoja2 (2)"/>
      <sheetName val="COMP_INGRESOS (2006)"/>
      <sheetName val="FLUJO DE EFECTIVO (2)"/>
      <sheetName val="COMP_INGRESOS (2007)"/>
      <sheetName val="PLAZAS (2)"/>
      <sheetName val="% DE OPERACION"/>
      <sheetName val="ESTADÍSTICA (2)"/>
      <sheetName val="Hoja2 (4)"/>
    </sheetNames>
    <sheetDataSet>
      <sheetData sheetId="0">
        <row r="2">
          <cell r="B2" t="str">
            <v>ESTADO DE POSICIÓN FINANCIERA</v>
          </cell>
        </row>
        <row r="3">
          <cell r="B3" t="str">
            <v>Al 31 DE DICIEMBRE DE 2008</v>
          </cell>
        </row>
        <row r="4">
          <cell r="B4" t="str">
            <v>(Miles de Pesos)</v>
          </cell>
        </row>
        <row r="6">
          <cell r="B6" t="str">
            <v>C U E N T A</v>
          </cell>
          <cell r="E6" t="str">
            <v>2 0 0 8</v>
          </cell>
          <cell r="G6" t="str">
            <v>2 0 0 7</v>
          </cell>
          <cell r="I6" t="str">
            <v>VARIACIÓN</v>
          </cell>
          <cell r="L6" t="str">
            <v xml:space="preserve">C U E N T A </v>
          </cell>
          <cell r="N6" t="str">
            <v>2 0 0 8</v>
          </cell>
          <cell r="P6" t="str">
            <v>2 0 0 7</v>
          </cell>
          <cell r="R6" t="str">
            <v>VARIACIÓN</v>
          </cell>
        </row>
        <row r="8">
          <cell r="B8" t="str">
            <v xml:space="preserve">A C T I V O </v>
          </cell>
          <cell r="C8" t="str">
            <v xml:space="preserve">A C T I V O </v>
          </cell>
          <cell r="K8" t="str">
            <v xml:space="preserve">P A S I V O </v>
          </cell>
          <cell r="L8" t="str">
            <v>A CORTO PLAZO</v>
          </cell>
        </row>
        <row r="9">
          <cell r="B9" t="str">
            <v>CIRCULANTE</v>
          </cell>
          <cell r="C9" t="str">
            <v>Fondo Fijo de Caja</v>
          </cell>
          <cell r="E9">
            <v>15</v>
          </cell>
          <cell r="G9">
            <v>2.5</v>
          </cell>
          <cell r="I9">
            <v>12.5</v>
          </cell>
          <cell r="K9" t="str">
            <v xml:space="preserve">P A S I V O </v>
          </cell>
          <cell r="L9" t="str">
            <v>Cuentas por Pagar</v>
          </cell>
          <cell r="N9">
            <v>41925.199999999997</v>
          </cell>
          <cell r="P9">
            <v>8550.7000000000007</v>
          </cell>
          <cell r="R9">
            <v>33374.5</v>
          </cell>
        </row>
        <row r="10">
          <cell r="C10" t="str">
            <v>Bancos</v>
          </cell>
          <cell r="E10">
            <v>12594.4</v>
          </cell>
          <cell r="G10">
            <v>20205.900000000001</v>
          </cell>
          <cell r="I10">
            <v>-7611.5000000000018</v>
          </cell>
          <cell r="L10" t="str">
            <v>Depósitos en Garantía</v>
          </cell>
          <cell r="N10">
            <v>41.6</v>
          </cell>
          <cell r="P10">
            <v>8550.7000000000007</v>
          </cell>
          <cell r="R10">
            <v>41.6</v>
          </cell>
        </row>
        <row r="11">
          <cell r="C11" t="str">
            <v>Inversiones en Instituciones Financieras</v>
          </cell>
          <cell r="E11">
            <v>54327.5</v>
          </cell>
          <cell r="G11">
            <v>9089.6</v>
          </cell>
          <cell r="I11">
            <v>45237.9</v>
          </cell>
          <cell r="L11" t="str">
            <v>Retenciones a Favor de Terceros por Pagar</v>
          </cell>
          <cell r="N11">
            <v>884.9</v>
          </cell>
          <cell r="P11">
            <v>609.70000000000005</v>
          </cell>
          <cell r="R11">
            <v>275.19999999999993</v>
          </cell>
        </row>
        <row r="12">
          <cell r="C12" t="str">
            <v>Deudores Diversos</v>
          </cell>
          <cell r="E12">
            <v>68996.5</v>
          </cell>
          <cell r="G12">
            <v>38429.300000000003</v>
          </cell>
          <cell r="I12">
            <v>30567.199999999997</v>
          </cell>
        </row>
        <row r="13">
          <cell r="C13" t="str">
            <v>Anticipo a Proveedores</v>
          </cell>
          <cell r="E13">
            <v>1420.3</v>
          </cell>
          <cell r="G13">
            <v>54.3</v>
          </cell>
          <cell r="I13">
            <v>1366</v>
          </cell>
        </row>
        <row r="14">
          <cell r="C14" t="str">
            <v>Inventario para Ventas</v>
          </cell>
          <cell r="E14">
            <v>54.3</v>
          </cell>
          <cell r="G14">
            <v>169.2</v>
          </cell>
          <cell r="I14">
            <v>-169.2</v>
          </cell>
        </row>
        <row r="15">
          <cell r="C15" t="str">
            <v>Estimación para Cuentas Incobrables</v>
          </cell>
          <cell r="E15">
            <v>169.2</v>
          </cell>
          <cell r="G15">
            <v>14.5</v>
          </cell>
          <cell r="I15">
            <v>0</v>
          </cell>
        </row>
        <row r="16">
          <cell r="C16" t="str">
            <v>Mercancías en Tránsito</v>
          </cell>
          <cell r="E16">
            <v>18894.400000000001</v>
          </cell>
          <cell r="G16">
            <v>14.5</v>
          </cell>
          <cell r="I16" t="str">
            <v>_</v>
          </cell>
          <cell r="N16" t="str">
            <v>_</v>
          </cell>
          <cell r="P16" t="str">
            <v>_</v>
          </cell>
          <cell r="R16" t="str">
            <v>_</v>
          </cell>
        </row>
        <row r="17">
          <cell r="C17" t="str">
            <v xml:space="preserve">    TOTAL CIRCULANTE</v>
          </cell>
          <cell r="E17" t="str">
            <v>_</v>
          </cell>
          <cell r="G17" t="str">
            <v>_</v>
          </cell>
          <cell r="I17" t="str">
            <v>_</v>
          </cell>
          <cell r="L17" t="str">
            <v xml:space="preserve">    TOTAL A CORTO PLAZO</v>
          </cell>
          <cell r="N17" t="str">
            <v>_</v>
          </cell>
          <cell r="P17" t="str">
            <v>_</v>
          </cell>
          <cell r="R17" t="str">
            <v>_</v>
          </cell>
        </row>
        <row r="18">
          <cell r="B18" t="str">
            <v xml:space="preserve">    TOTAL CIRCULANTE</v>
          </cell>
          <cell r="C18" t="str">
            <v xml:space="preserve">    TOTAL CIRCULANTE</v>
          </cell>
          <cell r="E18">
            <v>156248.09999999998</v>
          </cell>
          <cell r="G18">
            <v>67965.3</v>
          </cell>
          <cell r="I18">
            <v>88282.799999999974</v>
          </cell>
          <cell r="K18" t="str">
            <v xml:space="preserve">    TOTAL A CORTO PLAZO</v>
          </cell>
          <cell r="L18" t="str">
            <v xml:space="preserve">    TOTAL A CORTO PLAZO</v>
          </cell>
          <cell r="N18">
            <v>42851.7</v>
          </cell>
          <cell r="P18">
            <v>9160.4000000000015</v>
          </cell>
          <cell r="R18">
            <v>33691.299999999996</v>
          </cell>
        </row>
        <row r="19">
          <cell r="E19" t="str">
            <v>-</v>
          </cell>
          <cell r="G19" t="str">
            <v>-</v>
          </cell>
          <cell r="I19" t="str">
            <v>-</v>
          </cell>
          <cell r="N19" t="str">
            <v>-</v>
          </cell>
          <cell r="P19" t="str">
            <v>-</v>
          </cell>
          <cell r="R19" t="str">
            <v>-</v>
          </cell>
        </row>
        <row r="20">
          <cell r="B20" t="str">
            <v>FIJO</v>
          </cell>
          <cell r="C20" t="str">
            <v>Bienes Muebles</v>
          </cell>
          <cell r="E20">
            <v>50357.1</v>
          </cell>
          <cell r="G20">
            <v>50357.1</v>
          </cell>
          <cell r="I20">
            <v>0</v>
          </cell>
        </row>
        <row r="21">
          <cell r="B21" t="str">
            <v>FIJO</v>
          </cell>
          <cell r="C21" t="str">
            <v>Bienes Muebles</v>
          </cell>
          <cell r="E21">
            <v>29670</v>
          </cell>
          <cell r="G21">
            <v>50357.1</v>
          </cell>
          <cell r="I21">
            <v>-20687.099999999999</v>
          </cell>
        </row>
        <row r="22">
          <cell r="C22" t="str">
            <v>Bienes Inmuebles</v>
          </cell>
          <cell r="E22">
            <v>89600.5</v>
          </cell>
          <cell r="G22">
            <v>89600.5</v>
          </cell>
          <cell r="I22">
            <v>0</v>
          </cell>
        </row>
        <row r="23">
          <cell r="C23" t="str">
            <v>Revaluación de Bienes Muebles</v>
          </cell>
          <cell r="E23">
            <v>89600.5</v>
          </cell>
          <cell r="G23">
            <v>12456.5</v>
          </cell>
          <cell r="I23">
            <v>-12456.5</v>
          </cell>
        </row>
        <row r="24">
          <cell r="C24" t="str">
            <v>Revaluación de Bienes Inmuebles</v>
          </cell>
          <cell r="E24">
            <v>56095.5</v>
          </cell>
          <cell r="G24">
            <v>56095.5</v>
          </cell>
          <cell r="I24">
            <v>0</v>
          </cell>
        </row>
        <row r="25">
          <cell r="C25" t="str">
            <v>Depreciación Acumulada de Bienes Muebles</v>
          </cell>
          <cell r="E25">
            <v>56095.5</v>
          </cell>
          <cell r="G25">
            <v>-27805.4</v>
          </cell>
          <cell r="I25">
            <v>27805.4</v>
          </cell>
        </row>
        <row r="26">
          <cell r="C26" t="str">
            <v>Depreciación Acumulada de Bienes Inmuebles</v>
          </cell>
          <cell r="E26">
            <v>-31040.799999999999</v>
          </cell>
          <cell r="G26">
            <v>-28904.1</v>
          </cell>
          <cell r="I26">
            <v>-2136.7000000000007</v>
          </cell>
        </row>
        <row r="27">
          <cell r="C27" t="str">
            <v>Depreciación Revaluada de Bienes Muebles</v>
          </cell>
          <cell r="E27">
            <v>-28904.1</v>
          </cell>
          <cell r="G27">
            <v>-9852.7999999999993</v>
          </cell>
          <cell r="I27">
            <v>9852.7999999999993</v>
          </cell>
        </row>
        <row r="28">
          <cell r="C28" t="str">
            <v>Depreciación Revaluada de Bienes Inmuebles</v>
          </cell>
          <cell r="E28">
            <v>-18054.7</v>
          </cell>
          <cell r="G28">
            <v>-18054.7</v>
          </cell>
          <cell r="I28">
            <v>0</v>
          </cell>
          <cell r="N28" t="str">
            <v>-</v>
          </cell>
          <cell r="P28" t="str">
            <v>-</v>
          </cell>
          <cell r="R28" t="str">
            <v>-</v>
          </cell>
        </row>
        <row r="29">
          <cell r="C29" t="str">
            <v>Depreciación Revaluada de Bienes Inmuebles</v>
          </cell>
          <cell r="E29" t="str">
            <v>_</v>
          </cell>
          <cell r="G29" t="str">
            <v>_</v>
          </cell>
          <cell r="I29" t="str">
            <v>_</v>
          </cell>
          <cell r="L29" t="str">
            <v xml:space="preserve">    TOTAL PASIVO</v>
          </cell>
          <cell r="N29" t="str">
            <v>-</v>
          </cell>
          <cell r="P29" t="str">
            <v>-</v>
          </cell>
          <cell r="R29" t="str">
            <v>-</v>
          </cell>
        </row>
        <row r="30">
          <cell r="C30" t="str">
            <v xml:space="preserve">    TOTAL FIJO</v>
          </cell>
          <cell r="E30">
            <v>126270.50000000001</v>
          </cell>
          <cell r="G30">
            <v>123892.60000000002</v>
          </cell>
          <cell r="I30">
            <v>2377.8999999999942</v>
          </cell>
          <cell r="L30" t="str">
            <v xml:space="preserve">    TOTAL PASIVO</v>
          </cell>
          <cell r="N30">
            <v>42851.7</v>
          </cell>
          <cell r="P30">
            <v>9160.4000000000015</v>
          </cell>
          <cell r="R30">
            <v>33691.299999999996</v>
          </cell>
        </row>
        <row r="31">
          <cell r="B31" t="str">
            <v xml:space="preserve">    TOTAL FIJO</v>
          </cell>
          <cell r="E31" t="str">
            <v>-</v>
          </cell>
          <cell r="G31" t="str">
            <v>-</v>
          </cell>
          <cell r="I31" t="str">
            <v>-</v>
          </cell>
          <cell r="K31" t="str">
            <v xml:space="preserve">    TOTAL PASIVO</v>
          </cell>
          <cell r="N31" t="str">
            <v>-</v>
          </cell>
          <cell r="P31" t="str">
            <v>-</v>
          </cell>
          <cell r="R31" t="str">
            <v>-</v>
          </cell>
        </row>
        <row r="32">
          <cell r="B32" t="str">
            <v>OTROS ACTIVOS</v>
          </cell>
          <cell r="C32" t="str">
            <v>Construcciones en Proceso</v>
          </cell>
          <cell r="E32" t="str">
            <v>-</v>
          </cell>
          <cell r="G32" t="str">
            <v>-</v>
          </cell>
          <cell r="I32" t="str">
            <v>-</v>
          </cell>
          <cell r="K32" t="str">
            <v>PATRIMONIO</v>
          </cell>
          <cell r="L32" t="str">
            <v>Patrimonio</v>
          </cell>
          <cell r="N32" t="str">
            <v>-</v>
          </cell>
          <cell r="P32" t="str">
            <v>-</v>
          </cell>
          <cell r="R32" t="str">
            <v>-</v>
          </cell>
        </row>
        <row r="33">
          <cell r="B33" t="str">
            <v>OTROS ACTIVOS</v>
          </cell>
          <cell r="C33" t="str">
            <v>Construcciones en Proceso</v>
          </cell>
          <cell r="E33">
            <v>60484.4</v>
          </cell>
          <cell r="G33">
            <v>17592.400000000001</v>
          </cell>
          <cell r="I33">
            <v>42892</v>
          </cell>
          <cell r="K33" t="str">
            <v>PATRIMONIO</v>
          </cell>
          <cell r="L33" t="str">
            <v>Patrimonio</v>
          </cell>
          <cell r="N33">
            <v>90603.3</v>
          </cell>
          <cell r="P33">
            <v>106128.9</v>
          </cell>
          <cell r="R33">
            <v>-15525.599999999991</v>
          </cell>
        </row>
        <row r="34">
          <cell r="B34" t="str">
            <v>OTROS ACTIVOS</v>
          </cell>
          <cell r="C34" t="str">
            <v>Depósitos en Garantía</v>
          </cell>
          <cell r="E34">
            <v>1305.5</v>
          </cell>
          <cell r="G34">
            <v>26.9</v>
          </cell>
          <cell r="I34">
            <v>-26.9</v>
          </cell>
          <cell r="K34" t="str">
            <v>PATRIMONIO</v>
          </cell>
          <cell r="L34" t="str">
            <v>Resultado de Ejercicios Anteriores</v>
          </cell>
          <cell r="N34">
            <v>26128.799999999999</v>
          </cell>
          <cell r="P34">
            <v>795.6</v>
          </cell>
          <cell r="R34">
            <v>25333.200000000001</v>
          </cell>
        </row>
        <row r="35">
          <cell r="C35" t="str">
            <v>Gastos de Instalación</v>
          </cell>
          <cell r="E35">
            <v>17592.400000000001</v>
          </cell>
          <cell r="G35">
            <v>1305.5</v>
          </cell>
          <cell r="I35">
            <v>-1305.5</v>
          </cell>
          <cell r="L35" t="str">
            <v xml:space="preserve">Resultado del Ejercicio </v>
          </cell>
          <cell r="N35">
            <v>130335.7</v>
          </cell>
          <cell r="P35">
            <v>26094.3</v>
          </cell>
          <cell r="R35">
            <v>104241.4</v>
          </cell>
        </row>
        <row r="36">
          <cell r="C36" t="str">
            <v>Amortización Acumulada de Gastos de Instalación</v>
          </cell>
          <cell r="E36">
            <v>26.9</v>
          </cell>
          <cell r="G36">
            <v>-580</v>
          </cell>
          <cell r="I36">
            <v>580</v>
          </cell>
          <cell r="L36" t="str">
            <v>Superávit por Revaluación</v>
          </cell>
          <cell r="N36">
            <v>53300.5</v>
          </cell>
          <cell r="P36">
            <v>68114.3</v>
          </cell>
          <cell r="R36">
            <v>-14813.800000000003</v>
          </cell>
        </row>
        <row r="37">
          <cell r="C37" t="str">
            <v>Pagos Anticipados</v>
          </cell>
          <cell r="E37">
            <v>217</v>
          </cell>
          <cell r="G37">
            <v>90.8</v>
          </cell>
          <cell r="I37">
            <v>126.2</v>
          </cell>
          <cell r="L37" t="str">
            <v xml:space="preserve">Resultado del Ejercicio </v>
          </cell>
          <cell r="N37">
            <v>26094.3</v>
          </cell>
          <cell r="P37">
            <v>26094.3</v>
          </cell>
          <cell r="R37">
            <v>0</v>
          </cell>
        </row>
        <row r="38">
          <cell r="C38" t="str">
            <v>Amortización Acumulada de Gastos de Instalación</v>
          </cell>
          <cell r="E38" t="str">
            <v>_</v>
          </cell>
          <cell r="G38" t="str">
            <v>_</v>
          </cell>
          <cell r="I38" t="str">
            <v>_</v>
          </cell>
          <cell r="L38" t="str">
            <v>Superávit por Revaluación</v>
          </cell>
          <cell r="N38" t="str">
            <v>_</v>
          </cell>
          <cell r="P38" t="str">
            <v>_</v>
          </cell>
          <cell r="R38" t="str">
            <v>_</v>
          </cell>
        </row>
        <row r="39">
          <cell r="C39" t="str">
            <v>TOTAL OTROS ACTIVOS</v>
          </cell>
          <cell r="E39">
            <v>60701.4</v>
          </cell>
          <cell r="G39">
            <v>18435.600000000002</v>
          </cell>
          <cell r="I39">
            <v>42265.8</v>
          </cell>
          <cell r="L39" t="str">
            <v xml:space="preserve">    TOTAL PATRIMONIO</v>
          </cell>
          <cell r="N39">
            <v>300368.3</v>
          </cell>
          <cell r="P39">
            <v>201133.09999999998</v>
          </cell>
          <cell r="R39">
            <v>99235.200000000012</v>
          </cell>
        </row>
        <row r="40">
          <cell r="C40" t="str">
            <v xml:space="preserve">    TOTAL ACTIVO</v>
          </cell>
          <cell r="E40" t="str">
            <v>_</v>
          </cell>
          <cell r="G40" t="str">
            <v>_</v>
          </cell>
          <cell r="I40" t="str">
            <v>_</v>
          </cell>
          <cell r="L40" t="str">
            <v xml:space="preserve">    TOTAL PASIVO Y PATRIMONIO</v>
          </cell>
          <cell r="N40" t="str">
            <v>_</v>
          </cell>
          <cell r="P40" t="str">
            <v>_</v>
          </cell>
          <cell r="R40" t="str">
            <v>_</v>
          </cell>
        </row>
        <row r="41">
          <cell r="B41" t="str">
            <v xml:space="preserve">    TOTAL DIFERIDO</v>
          </cell>
          <cell r="C41" t="str">
            <v xml:space="preserve">    TOTAL ACTIVO</v>
          </cell>
          <cell r="E41">
            <v>343220</v>
          </cell>
          <cell r="G41">
            <v>210293.50000000003</v>
          </cell>
          <cell r="I41">
            <v>132926.49999999997</v>
          </cell>
          <cell r="K41" t="str">
            <v xml:space="preserve">    TOTAL PATRIMONIO</v>
          </cell>
          <cell r="L41" t="str">
            <v xml:space="preserve">    TOTAL PASIVO Y PATRIMONIO</v>
          </cell>
          <cell r="N41">
            <v>343220</v>
          </cell>
          <cell r="P41">
            <v>210293.49999999997</v>
          </cell>
          <cell r="R41">
            <v>132926.50000000003</v>
          </cell>
        </row>
        <row r="42">
          <cell r="E42" t="str">
            <v>=</v>
          </cell>
          <cell r="G42" t="str">
            <v>=</v>
          </cell>
          <cell r="I42" t="str">
            <v>=</v>
          </cell>
          <cell r="N42" t="str">
            <v>=</v>
          </cell>
          <cell r="P42" t="str">
            <v>=</v>
          </cell>
          <cell r="R42" t="str">
            <v>=</v>
          </cell>
        </row>
        <row r="43">
          <cell r="B43" t="str">
            <v xml:space="preserve">    TOTAL ACTIVO</v>
          </cell>
          <cell r="E43">
            <v>210293.50000000003</v>
          </cell>
          <cell r="G43">
            <v>210293.50000000003</v>
          </cell>
          <cell r="I43">
            <v>0</v>
          </cell>
          <cell r="K43" t="str">
            <v xml:space="preserve">    TOTAL PASIVO Y PATRIMONIO</v>
          </cell>
          <cell r="N43">
            <v>210293.49999999997</v>
          </cell>
          <cell r="P43">
            <v>210293.49999999997</v>
          </cell>
          <cell r="R43">
            <v>0</v>
          </cell>
        </row>
        <row r="44">
          <cell r="B44" t="str">
            <v>* FUENTE: Elaboración propia OSFEM.</v>
          </cell>
          <cell r="E44" t="str">
            <v>=</v>
          </cell>
          <cell r="G44" t="str">
            <v>=</v>
          </cell>
          <cell r="I44" t="str">
            <v>=</v>
          </cell>
          <cell r="N44" t="str">
            <v>=</v>
          </cell>
          <cell r="P44" t="str">
            <v>=</v>
          </cell>
          <cell r="R44" t="str">
            <v>=</v>
          </cell>
        </row>
        <row r="45">
          <cell r="B45" t="str">
            <v>* FUENTE: Elaboración propia OSFEM.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76"/>
  <sheetViews>
    <sheetView showGridLines="0" tabSelected="1" zoomScaleNormal="100" zoomScaleSheetLayoutView="100" workbookViewId="0">
      <selection activeCell="A78" sqref="A78:XFD133"/>
    </sheetView>
  </sheetViews>
  <sheetFormatPr baseColWidth="10" defaultColWidth="11.42578125" defaultRowHeight="12.75"/>
  <cols>
    <col min="1" max="1" width="19.28515625" style="6" customWidth="1"/>
    <col min="2" max="2" width="14.5703125" style="6" customWidth="1"/>
    <col min="3" max="3" width="19.5703125" style="87" customWidth="1"/>
    <col min="4" max="4" width="20.140625" style="88" customWidth="1"/>
    <col min="5" max="5" width="1" style="87" customWidth="1"/>
    <col min="6" max="6" width="44" style="87" customWidth="1"/>
    <col min="7" max="7" width="6.140625" style="87" customWidth="1"/>
    <col min="8" max="8" width="16.85546875" style="87" bestFit="1" customWidth="1"/>
    <col min="9" max="9" width="17.85546875" style="88" customWidth="1"/>
    <col min="10" max="10" width="1.7109375" style="6" customWidth="1"/>
    <col min="11" max="16384" width="11.42578125" style="6"/>
  </cols>
  <sheetData>
    <row r="1" spans="1:10">
      <c r="A1" s="1"/>
      <c r="B1" s="2"/>
      <c r="C1" s="3"/>
      <c r="D1" s="3"/>
      <c r="E1" s="4"/>
      <c r="F1" s="3"/>
      <c r="G1" s="3"/>
      <c r="H1" s="3"/>
      <c r="I1" s="5"/>
      <c r="J1" s="2"/>
    </row>
    <row r="2" spans="1:10" ht="15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</row>
    <row r="3" spans="1:10" ht="15">
      <c r="A3" s="130" t="s">
        <v>65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0" ht="14.25">
      <c r="B4" s="91"/>
      <c r="C4" s="131" t="s">
        <v>66</v>
      </c>
      <c r="D4" s="131"/>
      <c r="E4" s="92" t="s">
        <v>64</v>
      </c>
      <c r="F4" s="93"/>
      <c r="G4" s="92"/>
      <c r="H4" s="92"/>
      <c r="I4" s="92"/>
      <c r="J4" s="91"/>
    </row>
    <row r="5" spans="1:10">
      <c r="A5" s="132"/>
      <c r="B5" s="132"/>
      <c r="C5" s="132"/>
      <c r="D5" s="132"/>
      <c r="E5" s="132"/>
      <c r="F5" s="132"/>
      <c r="G5" s="132"/>
      <c r="H5" s="132"/>
      <c r="I5" s="132"/>
      <c r="J5" s="132"/>
    </row>
    <row r="6" spans="1:10" ht="13.5" thickBot="1">
      <c r="A6" s="7"/>
      <c r="B6" s="7"/>
      <c r="C6" s="8"/>
      <c r="D6" s="8"/>
      <c r="E6" s="9"/>
      <c r="F6" s="8"/>
      <c r="G6" s="8"/>
      <c r="H6" s="8"/>
      <c r="I6" s="8"/>
      <c r="J6" s="2"/>
    </row>
    <row r="7" spans="1:10" ht="13.5" thickBot="1">
      <c r="A7" s="133" t="s">
        <v>1</v>
      </c>
      <c r="B7" s="134"/>
      <c r="C7" s="10">
        <v>2024</v>
      </c>
      <c r="D7" s="10">
        <v>2023</v>
      </c>
      <c r="E7" s="137"/>
      <c r="F7" s="139" t="s">
        <v>1</v>
      </c>
      <c r="G7" s="140"/>
      <c r="H7" s="10">
        <v>2024</v>
      </c>
      <c r="I7" s="10">
        <v>2023</v>
      </c>
      <c r="J7" s="11"/>
    </row>
    <row r="8" spans="1:10" s="16" customFormat="1" ht="13.5" thickBot="1">
      <c r="A8" s="135"/>
      <c r="B8" s="136"/>
      <c r="C8" s="12" t="s">
        <v>2</v>
      </c>
      <c r="D8" s="13" t="s">
        <v>3</v>
      </c>
      <c r="E8" s="138"/>
      <c r="F8" s="141"/>
      <c r="G8" s="142"/>
      <c r="H8" s="12" t="s">
        <v>2</v>
      </c>
      <c r="I8" s="14" t="s">
        <v>3</v>
      </c>
      <c r="J8" s="15"/>
    </row>
    <row r="9" spans="1:10" ht="9.75" customHeight="1">
      <c r="A9" s="17"/>
      <c r="B9" s="18"/>
      <c r="C9" s="19"/>
      <c r="D9" s="19"/>
      <c r="E9" s="20"/>
      <c r="F9" s="19"/>
      <c r="G9" s="19"/>
      <c r="H9" s="19"/>
      <c r="I9" s="19"/>
      <c r="J9" s="21"/>
    </row>
    <row r="10" spans="1:10">
      <c r="A10" s="124" t="s">
        <v>4</v>
      </c>
      <c r="B10" s="125"/>
      <c r="C10" s="22"/>
      <c r="D10" s="22"/>
      <c r="E10" s="23"/>
      <c r="F10" s="126" t="s">
        <v>5</v>
      </c>
      <c r="G10" s="126"/>
      <c r="H10" s="24"/>
      <c r="I10" s="24"/>
      <c r="J10" s="25"/>
    </row>
    <row r="11" spans="1:10" ht="6.75" customHeight="1">
      <c r="A11" s="26"/>
      <c r="B11" s="27"/>
      <c r="C11" s="22"/>
      <c r="D11" s="22"/>
      <c r="E11" s="23"/>
      <c r="F11" s="28"/>
      <c r="G11" s="24"/>
      <c r="H11" s="24"/>
      <c r="I11" s="24"/>
      <c r="J11" s="25"/>
    </row>
    <row r="12" spans="1:10">
      <c r="A12" s="127" t="s">
        <v>6</v>
      </c>
      <c r="B12" s="128"/>
      <c r="C12" s="22"/>
      <c r="D12" s="22"/>
      <c r="E12" s="23"/>
      <c r="F12" s="129" t="s">
        <v>7</v>
      </c>
      <c r="G12" s="129"/>
      <c r="H12" s="22"/>
      <c r="I12" s="22"/>
      <c r="J12" s="25"/>
    </row>
    <row r="13" spans="1:10" ht="5.25" customHeight="1">
      <c r="A13" s="29"/>
      <c r="B13" s="30"/>
      <c r="C13" s="22"/>
      <c r="D13" s="22"/>
      <c r="E13" s="23"/>
      <c r="F13" s="31"/>
      <c r="G13" s="32"/>
      <c r="H13" s="22"/>
      <c r="I13" s="22"/>
      <c r="J13" s="25"/>
    </row>
    <row r="14" spans="1:10">
      <c r="A14" s="118" t="s">
        <v>8</v>
      </c>
      <c r="B14" s="119"/>
      <c r="C14" s="107">
        <f>33000+8175022.64+309815475.86</f>
        <v>318023498.5</v>
      </c>
      <c r="D14" s="106">
        <v>220804025.83000001</v>
      </c>
      <c r="E14" s="34"/>
      <c r="F14" s="116" t="s">
        <v>9</v>
      </c>
      <c r="G14" s="116"/>
      <c r="H14" s="33">
        <f>18510+1731029.21+2884502.49</f>
        <v>4634041.7</v>
      </c>
      <c r="I14" s="33">
        <f>927594+1769038.87</f>
        <v>2696632.87</v>
      </c>
      <c r="J14" s="25"/>
    </row>
    <row r="15" spans="1:10">
      <c r="A15" s="118" t="s">
        <v>10</v>
      </c>
      <c r="B15" s="119"/>
      <c r="C15" s="106">
        <v>131715</v>
      </c>
      <c r="D15" s="106">
        <v>1377.23</v>
      </c>
      <c r="E15" s="34"/>
      <c r="F15" s="116" t="s">
        <v>11</v>
      </c>
      <c r="G15" s="116"/>
      <c r="H15" s="33">
        <v>0</v>
      </c>
      <c r="I15" s="33">
        <v>0</v>
      </c>
      <c r="J15" s="25"/>
    </row>
    <row r="16" spans="1:10" s="37" customFormat="1" ht="18" customHeight="1">
      <c r="A16" s="118" t="s">
        <v>12</v>
      </c>
      <c r="B16" s="119"/>
      <c r="C16" s="33">
        <v>0</v>
      </c>
      <c r="D16" s="33">
        <v>0</v>
      </c>
      <c r="E16" s="35"/>
      <c r="F16" s="116" t="s">
        <v>13</v>
      </c>
      <c r="G16" s="116"/>
      <c r="H16" s="33">
        <v>0</v>
      </c>
      <c r="I16" s="33">
        <v>0</v>
      </c>
      <c r="J16" s="36"/>
    </row>
    <row r="17" spans="1:10">
      <c r="A17" s="118" t="s">
        <v>14</v>
      </c>
      <c r="B17" s="119"/>
      <c r="C17" s="33">
        <v>0</v>
      </c>
      <c r="D17" s="33">
        <v>0</v>
      </c>
      <c r="E17" s="34"/>
      <c r="F17" s="116" t="s">
        <v>15</v>
      </c>
      <c r="G17" s="116"/>
      <c r="H17" s="33">
        <v>0</v>
      </c>
      <c r="I17" s="33">
        <v>0</v>
      </c>
      <c r="J17" s="25"/>
    </row>
    <row r="18" spans="1:10">
      <c r="A18" s="118" t="s">
        <v>16</v>
      </c>
      <c r="B18" s="119"/>
      <c r="C18" s="33">
        <v>0</v>
      </c>
      <c r="D18" s="33">
        <v>0</v>
      </c>
      <c r="E18" s="34"/>
      <c r="F18" s="116" t="s">
        <v>17</v>
      </c>
      <c r="G18" s="116"/>
      <c r="H18" s="33">
        <v>0</v>
      </c>
      <c r="I18" s="33">
        <v>0</v>
      </c>
      <c r="J18" s="25"/>
    </row>
    <row r="19" spans="1:10" ht="26.25" customHeight="1">
      <c r="A19" s="118" t="s">
        <v>18</v>
      </c>
      <c r="B19" s="119"/>
      <c r="C19" s="33">
        <v>0</v>
      </c>
      <c r="D19" s="33">
        <v>0</v>
      </c>
      <c r="E19" s="34"/>
      <c r="F19" s="116" t="s">
        <v>19</v>
      </c>
      <c r="G19" s="116"/>
      <c r="H19" s="33">
        <v>0</v>
      </c>
      <c r="I19" s="33">
        <v>0</v>
      </c>
      <c r="J19" s="25"/>
    </row>
    <row r="20" spans="1:10">
      <c r="A20" s="118" t="s">
        <v>20</v>
      </c>
      <c r="B20" s="119"/>
      <c r="C20" s="33">
        <v>0</v>
      </c>
      <c r="D20" s="33">
        <v>0</v>
      </c>
      <c r="E20" s="34"/>
      <c r="F20" s="116" t="s">
        <v>21</v>
      </c>
      <c r="G20" s="116"/>
      <c r="H20" s="33">
        <v>0</v>
      </c>
      <c r="I20" s="33">
        <v>0</v>
      </c>
      <c r="J20" s="25"/>
    </row>
    <row r="21" spans="1:10" ht="13.5" customHeight="1">
      <c r="A21" s="38"/>
      <c r="B21" s="39"/>
      <c r="C21" s="40"/>
      <c r="D21" s="40"/>
      <c r="E21" s="34"/>
      <c r="F21" s="116" t="s">
        <v>22</v>
      </c>
      <c r="G21" s="116"/>
      <c r="H21" s="33">
        <v>0</v>
      </c>
      <c r="I21" s="33">
        <v>0</v>
      </c>
      <c r="J21" s="25"/>
    </row>
    <row r="22" spans="1:10">
      <c r="A22" s="120" t="s">
        <v>23</v>
      </c>
      <c r="B22" s="121"/>
      <c r="C22" s="42">
        <f>SUM(C14:C21)</f>
        <v>318155213.5</v>
      </c>
      <c r="D22" s="42">
        <f>SUM(D14:D21)</f>
        <v>220805403.06</v>
      </c>
      <c r="E22" s="43"/>
      <c r="F22" s="115" t="s">
        <v>24</v>
      </c>
      <c r="G22" s="115"/>
      <c r="H22" s="42">
        <f>SUM(H14:H21)</f>
        <v>4634041.7</v>
      </c>
      <c r="I22" s="42">
        <f>SUM(I14:I21)</f>
        <v>2696632.87</v>
      </c>
      <c r="J22" s="25"/>
    </row>
    <row r="23" spans="1:10">
      <c r="A23" s="44"/>
      <c r="B23" s="45"/>
      <c r="C23" s="33"/>
      <c r="D23" s="33"/>
      <c r="E23" s="43"/>
      <c r="F23" s="123"/>
      <c r="G23" s="123"/>
      <c r="H23" s="46"/>
      <c r="I23" s="46"/>
      <c r="J23" s="25"/>
    </row>
    <row r="24" spans="1:10">
      <c r="A24" s="120" t="s">
        <v>25</v>
      </c>
      <c r="B24" s="121"/>
      <c r="C24" s="33"/>
      <c r="D24" s="33"/>
      <c r="E24" s="34"/>
      <c r="F24" s="115" t="s">
        <v>26</v>
      </c>
      <c r="G24" s="115"/>
      <c r="H24" s="47"/>
      <c r="I24" s="47"/>
      <c r="J24" s="25"/>
    </row>
    <row r="25" spans="1:10" ht="4.5" customHeight="1">
      <c r="A25" s="38"/>
      <c r="B25" s="48"/>
      <c r="C25" s="40"/>
      <c r="D25" s="40"/>
      <c r="E25" s="34"/>
      <c r="F25" s="49"/>
      <c r="G25" s="50"/>
      <c r="H25" s="40"/>
      <c r="I25" s="40"/>
      <c r="J25" s="25"/>
    </row>
    <row r="26" spans="1:10">
      <c r="A26" s="118" t="s">
        <v>27</v>
      </c>
      <c r="B26" s="119"/>
      <c r="C26" s="106">
        <v>7007053098.0500002</v>
      </c>
      <c r="D26" s="106">
        <v>6827988305.3100004</v>
      </c>
      <c r="E26" s="34"/>
      <c r="F26" s="116" t="s">
        <v>28</v>
      </c>
      <c r="G26" s="116"/>
      <c r="H26" s="33">
        <v>0</v>
      </c>
      <c r="I26" s="33">
        <v>0</v>
      </c>
      <c r="J26" s="25"/>
    </row>
    <row r="27" spans="1:10" ht="12.75" customHeight="1">
      <c r="A27" s="118" t="s">
        <v>29</v>
      </c>
      <c r="B27" s="119"/>
      <c r="C27" s="106">
        <v>0</v>
      </c>
      <c r="D27" s="106">
        <v>0</v>
      </c>
      <c r="E27" s="34"/>
      <c r="F27" s="116" t="s">
        <v>30</v>
      </c>
      <c r="G27" s="116"/>
      <c r="H27" s="33">
        <v>4691177194.9899998</v>
      </c>
      <c r="I27" s="33">
        <v>5265873133.9700003</v>
      </c>
      <c r="J27" s="25"/>
    </row>
    <row r="28" spans="1:10" ht="12.75" customHeight="1">
      <c r="A28" s="118" t="s">
        <v>31</v>
      </c>
      <c r="B28" s="119"/>
      <c r="C28" s="106">
        <f>2793209+121221795.58</f>
        <v>124015004.58</v>
      </c>
      <c r="D28" s="106">
        <v>124015004.58</v>
      </c>
      <c r="E28" s="34"/>
      <c r="F28" s="116" t="s">
        <v>32</v>
      </c>
      <c r="G28" s="116"/>
      <c r="H28" s="33">
        <v>0</v>
      </c>
      <c r="I28" s="33">
        <v>0</v>
      </c>
      <c r="J28" s="25"/>
    </row>
    <row r="29" spans="1:10">
      <c r="A29" s="118" t="s">
        <v>33</v>
      </c>
      <c r="B29" s="119"/>
      <c r="C29" s="106">
        <f>311757302.37+7158828.75+16784817.66+313881</f>
        <v>336014829.78000003</v>
      </c>
      <c r="D29" s="106">
        <v>336158998</v>
      </c>
      <c r="E29" s="51"/>
      <c r="F29" s="116" t="s">
        <v>34</v>
      </c>
      <c r="G29" s="116"/>
      <c r="H29" s="33">
        <v>0</v>
      </c>
      <c r="I29" s="33">
        <v>0</v>
      </c>
      <c r="J29" s="25"/>
    </row>
    <row r="30" spans="1:10" ht="22.5" customHeight="1">
      <c r="A30" s="118" t="s">
        <v>35</v>
      </c>
      <c r="B30" s="119"/>
      <c r="C30" s="106">
        <v>0</v>
      </c>
      <c r="D30" s="106">
        <v>0</v>
      </c>
      <c r="E30" s="34"/>
      <c r="F30" s="116" t="s">
        <v>36</v>
      </c>
      <c r="G30" s="116"/>
      <c r="H30" s="33">
        <v>0</v>
      </c>
      <c r="I30" s="33">
        <v>0</v>
      </c>
      <c r="J30" s="25"/>
    </row>
    <row r="31" spans="1:10" ht="23.25" customHeight="1">
      <c r="A31" s="118" t="s">
        <v>37</v>
      </c>
      <c r="B31" s="119"/>
      <c r="C31" s="106">
        <f>-16394701.23-161197823.3</f>
        <v>-177592524.53</v>
      </c>
      <c r="D31" s="106">
        <v>-164703761.76000002</v>
      </c>
      <c r="E31" s="34"/>
      <c r="F31" s="116" t="s">
        <v>38</v>
      </c>
      <c r="G31" s="116"/>
      <c r="H31" s="33">
        <v>0</v>
      </c>
      <c r="I31" s="33">
        <v>0</v>
      </c>
      <c r="J31" s="25"/>
    </row>
    <row r="32" spans="1:10">
      <c r="A32" s="118" t="s">
        <v>39</v>
      </c>
      <c r="B32" s="119"/>
      <c r="C32" s="106">
        <v>64761</v>
      </c>
      <c r="D32" s="106">
        <v>64761</v>
      </c>
      <c r="E32" s="34"/>
      <c r="F32" s="49"/>
      <c r="G32" s="50"/>
      <c r="H32" s="40"/>
      <c r="I32" s="40"/>
      <c r="J32" s="25"/>
    </row>
    <row r="33" spans="1:10" ht="23.25" customHeight="1">
      <c r="A33" s="118" t="s">
        <v>40</v>
      </c>
      <c r="B33" s="119"/>
      <c r="C33" s="33"/>
      <c r="D33" s="33"/>
      <c r="E33" s="34"/>
      <c r="F33" s="115" t="s">
        <v>41</v>
      </c>
      <c r="G33" s="115"/>
      <c r="H33" s="42">
        <f>SUM(H26:H32)</f>
        <v>4691177194.9899998</v>
      </c>
      <c r="I33" s="42">
        <f>SUM(I26:I32)</f>
        <v>5265873133.9700003</v>
      </c>
      <c r="J33" s="25"/>
    </row>
    <row r="34" spans="1:10">
      <c r="A34" s="118" t="s">
        <v>42</v>
      </c>
      <c r="B34" s="119"/>
      <c r="C34" s="33"/>
      <c r="D34" s="33"/>
      <c r="E34" s="34"/>
      <c r="F34" s="52"/>
      <c r="G34" s="53"/>
      <c r="H34" s="46"/>
      <c r="I34" s="46"/>
      <c r="J34" s="25"/>
    </row>
    <row r="35" spans="1:10">
      <c r="A35" s="38"/>
      <c r="B35" s="39"/>
      <c r="C35" s="40"/>
      <c r="D35" s="40"/>
      <c r="E35" s="34"/>
      <c r="F35" s="115" t="s">
        <v>43</v>
      </c>
      <c r="G35" s="115"/>
      <c r="H35" s="42">
        <f>+H22+H33</f>
        <v>4695811236.6899996</v>
      </c>
      <c r="I35" s="42">
        <f>+I22+I33</f>
        <v>5268569766.8400002</v>
      </c>
      <c r="J35" s="25"/>
    </row>
    <row r="36" spans="1:10">
      <c r="A36" s="120" t="s">
        <v>44</v>
      </c>
      <c r="B36" s="121"/>
      <c r="C36" s="42">
        <f>SUM(C26:C35)</f>
        <v>7289555168.8800001</v>
      </c>
      <c r="D36" s="42">
        <f>SUM(D26:D35)</f>
        <v>7123523307.1300001</v>
      </c>
      <c r="E36" s="43"/>
      <c r="F36" s="52"/>
      <c r="G36" s="54"/>
      <c r="H36" s="46"/>
      <c r="I36" s="46"/>
      <c r="J36" s="25"/>
    </row>
    <row r="37" spans="1:10">
      <c r="A37" s="38"/>
      <c r="B37" s="55"/>
      <c r="C37" s="40"/>
      <c r="D37" s="40"/>
      <c r="E37" s="34"/>
      <c r="F37" s="122" t="s">
        <v>45</v>
      </c>
      <c r="G37" s="122"/>
      <c r="H37" s="40"/>
      <c r="I37" s="40"/>
      <c r="J37" s="25"/>
    </row>
    <row r="38" spans="1:10">
      <c r="A38" s="120" t="s">
        <v>46</v>
      </c>
      <c r="B38" s="121"/>
      <c r="C38" s="42">
        <f>+C22+C36</f>
        <v>7607710382.3800001</v>
      </c>
      <c r="D38" s="42">
        <f>+D22+D36</f>
        <v>7344328710.1900005</v>
      </c>
      <c r="E38" s="34"/>
      <c r="F38" s="52"/>
      <c r="G38" s="54"/>
      <c r="H38" s="40"/>
      <c r="I38" s="40"/>
      <c r="J38" s="25"/>
    </row>
    <row r="39" spans="1:10">
      <c r="A39" s="38"/>
      <c r="B39" s="48"/>
      <c r="C39" s="56"/>
      <c r="D39" s="41"/>
      <c r="E39" s="34"/>
      <c r="F39" s="115" t="s">
        <v>47</v>
      </c>
      <c r="G39" s="115"/>
      <c r="H39" s="42">
        <f>SUM(H41:H43)</f>
        <v>5203459.1100000003</v>
      </c>
      <c r="I39" s="42">
        <f>SUM(I41:I43)</f>
        <v>5203459.1100000003</v>
      </c>
      <c r="J39" s="25"/>
    </row>
    <row r="40" spans="1:10">
      <c r="A40" s="57"/>
      <c r="B40" s="94"/>
      <c r="C40" s="95"/>
      <c r="D40" s="58"/>
      <c r="E40" s="34"/>
      <c r="F40" s="49"/>
      <c r="G40" s="59"/>
      <c r="H40" s="40"/>
      <c r="I40" s="40"/>
      <c r="J40" s="25"/>
    </row>
    <row r="41" spans="1:10">
      <c r="A41" s="57"/>
      <c r="B41" s="94"/>
      <c r="C41" s="96"/>
      <c r="D41" s="60"/>
      <c r="E41" s="34"/>
      <c r="F41" s="116" t="s">
        <v>48</v>
      </c>
      <c r="G41" s="116"/>
      <c r="H41" s="33">
        <v>5203459.1100000003</v>
      </c>
      <c r="I41" s="33">
        <v>5203459.1100000003</v>
      </c>
      <c r="J41" s="25"/>
    </row>
    <row r="42" spans="1:10">
      <c r="A42" s="38"/>
      <c r="B42" s="97"/>
      <c r="C42" s="62"/>
      <c r="D42" s="63"/>
      <c r="E42" s="34"/>
      <c r="F42" s="116" t="s">
        <v>49</v>
      </c>
      <c r="G42" s="116"/>
      <c r="H42" s="33"/>
      <c r="I42" s="33"/>
      <c r="J42" s="25"/>
    </row>
    <row r="43" spans="1:10" ht="12.75" customHeight="1">
      <c r="A43" s="38"/>
      <c r="B43" s="61"/>
      <c r="C43" s="62"/>
      <c r="D43" s="63"/>
      <c r="E43" s="34"/>
      <c r="F43" s="117" t="s">
        <v>50</v>
      </c>
      <c r="G43" s="117"/>
      <c r="H43" s="33">
        <v>0</v>
      </c>
      <c r="I43" s="33">
        <v>0</v>
      </c>
      <c r="J43" s="25"/>
    </row>
    <row r="44" spans="1:10">
      <c r="A44" s="38"/>
      <c r="B44" s="61"/>
      <c r="C44" s="64"/>
      <c r="D44" s="63"/>
      <c r="E44" s="34"/>
      <c r="F44" s="49"/>
      <c r="G44" s="59"/>
      <c r="H44" s="40"/>
      <c r="I44" s="40"/>
      <c r="J44" s="25"/>
    </row>
    <row r="45" spans="1:10">
      <c r="A45" s="38"/>
      <c r="B45" s="61"/>
      <c r="C45" s="64"/>
      <c r="D45" s="63"/>
      <c r="E45" s="34"/>
      <c r="F45" s="115" t="s">
        <v>51</v>
      </c>
      <c r="G45" s="115"/>
      <c r="H45" s="42">
        <f>SUM(H47:H51)</f>
        <v>2906695686.5799999</v>
      </c>
      <c r="I45" s="42">
        <f>SUM(I47:I51)</f>
        <v>2070555484.24</v>
      </c>
      <c r="J45" s="25"/>
    </row>
    <row r="46" spans="1:10" ht="9" customHeight="1">
      <c r="A46" s="38"/>
      <c r="B46" s="61"/>
      <c r="C46" s="64"/>
      <c r="D46" s="63"/>
      <c r="E46" s="34"/>
      <c r="F46" s="52"/>
      <c r="G46" s="59"/>
      <c r="H46" s="65"/>
      <c r="I46" s="65"/>
      <c r="J46" s="25"/>
    </row>
    <row r="47" spans="1:10" ht="22.5" customHeight="1">
      <c r="A47" s="38"/>
      <c r="B47" s="61"/>
      <c r="C47" s="64"/>
      <c r="D47" s="63"/>
      <c r="E47" s="34"/>
      <c r="F47" s="116" t="s">
        <v>52</v>
      </c>
      <c r="G47" s="116"/>
      <c r="H47" s="33">
        <v>836140202.34000003</v>
      </c>
      <c r="I47" s="33">
        <v>768459354.77999997</v>
      </c>
      <c r="J47" s="66">
        <f>+H47-I47</f>
        <v>67680847.560000062</v>
      </c>
    </row>
    <row r="48" spans="1:10" ht="18.75" customHeight="1">
      <c r="A48" s="38"/>
      <c r="B48" s="61"/>
      <c r="C48" s="64"/>
      <c r="D48" s="63"/>
      <c r="E48" s="34"/>
      <c r="F48" s="116" t="s">
        <v>53</v>
      </c>
      <c r="G48" s="116"/>
      <c r="H48" s="33">
        <v>2070555484.24</v>
      </c>
      <c r="I48" s="33">
        <v>1302096129.46</v>
      </c>
      <c r="J48" s="25"/>
    </row>
    <row r="49" spans="1:235" ht="17.25" customHeight="1">
      <c r="A49" s="38"/>
      <c r="B49" s="61"/>
      <c r="C49" s="67"/>
      <c r="D49" s="63"/>
      <c r="E49" s="34"/>
      <c r="F49" s="116" t="s">
        <v>54</v>
      </c>
      <c r="G49" s="116"/>
      <c r="H49" s="33">
        <v>0</v>
      </c>
      <c r="I49" s="33">
        <v>0</v>
      </c>
      <c r="J49" s="25"/>
    </row>
    <row r="50" spans="1:235">
      <c r="A50" s="38"/>
      <c r="B50" s="48"/>
      <c r="C50" s="40"/>
      <c r="D50" s="68"/>
      <c r="E50" s="34"/>
      <c r="F50" s="116" t="s">
        <v>55</v>
      </c>
      <c r="G50" s="116"/>
      <c r="H50" s="33">
        <v>0</v>
      </c>
      <c r="I50" s="33">
        <v>0</v>
      </c>
      <c r="J50" s="25"/>
    </row>
    <row r="51" spans="1:235">
      <c r="A51" s="38"/>
      <c r="B51" s="48"/>
      <c r="C51" s="40"/>
      <c r="D51" s="68"/>
      <c r="E51" s="34"/>
      <c r="F51" s="116" t="s">
        <v>56</v>
      </c>
      <c r="G51" s="116"/>
      <c r="H51" s="33">
        <v>0</v>
      </c>
      <c r="I51" s="33">
        <v>0</v>
      </c>
      <c r="J51" s="25"/>
    </row>
    <row r="52" spans="1:235" ht="6" customHeight="1">
      <c r="A52" s="38"/>
      <c r="B52" s="48"/>
      <c r="C52" s="40"/>
      <c r="D52" s="68"/>
      <c r="E52" s="34"/>
      <c r="F52" s="49"/>
      <c r="G52" s="59"/>
      <c r="H52" s="40"/>
      <c r="I52" s="40"/>
      <c r="J52" s="25"/>
    </row>
    <row r="53" spans="1:235" ht="38.25" customHeight="1">
      <c r="A53" s="38"/>
      <c r="B53" s="48"/>
      <c r="C53" s="40"/>
      <c r="D53" s="68"/>
      <c r="E53" s="34"/>
      <c r="F53" s="115" t="s">
        <v>57</v>
      </c>
      <c r="G53" s="115"/>
      <c r="H53" s="42">
        <v>0</v>
      </c>
      <c r="I53" s="42">
        <v>0</v>
      </c>
      <c r="J53" s="25"/>
    </row>
    <row r="54" spans="1:235" ht="6.75" customHeight="1">
      <c r="A54" s="38"/>
      <c r="B54" s="48"/>
      <c r="C54" s="40"/>
      <c r="D54" s="68"/>
      <c r="E54" s="34"/>
      <c r="F54" s="49"/>
      <c r="G54" s="59"/>
      <c r="H54" s="40"/>
      <c r="I54" s="40"/>
      <c r="J54" s="25"/>
    </row>
    <row r="55" spans="1:235">
      <c r="A55" s="38"/>
      <c r="B55" s="48"/>
      <c r="C55" s="40"/>
      <c r="D55" s="68"/>
      <c r="E55" s="34"/>
      <c r="F55" s="116" t="s">
        <v>58</v>
      </c>
      <c r="G55" s="116"/>
      <c r="H55" s="33">
        <v>0</v>
      </c>
      <c r="I55" s="33">
        <v>0</v>
      </c>
      <c r="J55" s="25"/>
    </row>
    <row r="56" spans="1:235" ht="23.25" customHeight="1">
      <c r="A56" s="38"/>
      <c r="B56" s="48"/>
      <c r="C56" s="40"/>
      <c r="D56" s="68"/>
      <c r="E56" s="34"/>
      <c r="F56" s="116" t="s">
        <v>59</v>
      </c>
      <c r="G56" s="116"/>
      <c r="H56" s="33">
        <v>0</v>
      </c>
      <c r="I56" s="33">
        <v>0</v>
      </c>
      <c r="J56" s="25"/>
    </row>
    <row r="57" spans="1:235" ht="7.5" customHeight="1">
      <c r="A57" s="38"/>
      <c r="B57" s="48"/>
      <c r="C57" s="40"/>
      <c r="D57" s="68"/>
      <c r="E57" s="34"/>
      <c r="F57" s="49"/>
      <c r="G57" s="69"/>
      <c r="H57" s="40"/>
      <c r="I57" s="40"/>
      <c r="J57" s="25"/>
    </row>
    <row r="58" spans="1:235" ht="13.5" customHeight="1">
      <c r="A58" s="38"/>
      <c r="B58" s="48"/>
      <c r="C58" s="40"/>
      <c r="D58" s="68"/>
      <c r="E58" s="34"/>
      <c r="F58" s="115" t="s">
        <v>60</v>
      </c>
      <c r="G58" s="115"/>
      <c r="H58" s="42">
        <f>+H39+H45+H53</f>
        <v>2911899145.6900001</v>
      </c>
      <c r="I58" s="42">
        <f>+I39+I45+I53</f>
        <v>2075758943.3499999</v>
      </c>
      <c r="J58" s="25"/>
    </row>
    <row r="59" spans="1:235" ht="5.25" customHeight="1">
      <c r="A59" s="38"/>
      <c r="B59" s="48"/>
      <c r="C59" s="40"/>
      <c r="D59" s="68"/>
      <c r="E59" s="34"/>
      <c r="F59" s="49"/>
      <c r="G59" s="59"/>
      <c r="H59" s="40"/>
      <c r="I59" s="40"/>
      <c r="J59" s="25"/>
    </row>
    <row r="60" spans="1:235" ht="22.5" customHeight="1">
      <c r="A60" s="38"/>
      <c r="B60" s="48"/>
      <c r="C60" s="40"/>
      <c r="D60" s="68"/>
      <c r="E60" s="34"/>
      <c r="F60" s="115" t="s">
        <v>61</v>
      </c>
      <c r="G60" s="115"/>
      <c r="H60" s="42">
        <f>+H35+H58</f>
        <v>7607710382.3799992</v>
      </c>
      <c r="I60" s="42">
        <f>+I35+I58</f>
        <v>7344328710.1900005</v>
      </c>
      <c r="J60" s="25"/>
    </row>
    <row r="61" spans="1:235" ht="13.5" thickBot="1">
      <c r="A61" s="70"/>
      <c r="B61" s="71"/>
      <c r="C61" s="72"/>
      <c r="D61" s="73"/>
      <c r="E61" s="74"/>
      <c r="F61" s="98"/>
      <c r="G61" s="99"/>
      <c r="H61" s="100"/>
      <c r="I61" s="75"/>
      <c r="J61" s="76"/>
    </row>
    <row r="62" spans="1:235" ht="14.25">
      <c r="A62" s="77"/>
      <c r="B62" s="78"/>
      <c r="C62" s="79"/>
      <c r="D62" s="79"/>
      <c r="E62" s="23"/>
      <c r="F62" s="101"/>
      <c r="G62" s="102"/>
      <c r="H62" s="103"/>
      <c r="I62" s="80"/>
      <c r="J62" s="2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  <c r="GT62" s="81"/>
      <c r="GU62" s="81"/>
      <c r="GV62" s="81"/>
      <c r="GW62" s="81"/>
      <c r="GX62" s="81"/>
      <c r="GY62" s="81"/>
      <c r="GZ62" s="81"/>
      <c r="HA62" s="81"/>
      <c r="HB62" s="81"/>
      <c r="HC62" s="81"/>
      <c r="HD62" s="81"/>
      <c r="HE62" s="81"/>
      <c r="HF62" s="81"/>
      <c r="HG62" s="81"/>
      <c r="HH62" s="81"/>
      <c r="HI62" s="81"/>
      <c r="HJ62" s="81"/>
      <c r="HK62" s="81"/>
      <c r="HL62" s="81"/>
      <c r="HM62" s="81"/>
      <c r="HN62" s="81"/>
      <c r="HO62" s="81"/>
      <c r="HP62" s="81"/>
      <c r="HQ62" s="81"/>
      <c r="HR62" s="81"/>
      <c r="HS62" s="81"/>
      <c r="HT62" s="81"/>
      <c r="HU62" s="81"/>
      <c r="HV62" s="81"/>
      <c r="HW62" s="81"/>
      <c r="HX62" s="81"/>
      <c r="HY62" s="81"/>
      <c r="HZ62" s="81"/>
      <c r="IA62" s="81"/>
    </row>
    <row r="63" spans="1:235" ht="14.25">
      <c r="A63" s="114" t="s">
        <v>62</v>
      </c>
      <c r="B63" s="114"/>
      <c r="C63" s="114"/>
      <c r="D63" s="114"/>
      <c r="E63" s="114"/>
      <c r="F63" s="114"/>
      <c r="G63" s="114"/>
      <c r="H63" s="114"/>
      <c r="I63" s="114"/>
      <c r="J63" s="2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  <c r="GT63" s="81"/>
      <c r="GU63" s="81"/>
      <c r="GV63" s="81"/>
      <c r="GW63" s="81"/>
      <c r="GX63" s="81"/>
      <c r="GY63" s="81"/>
      <c r="GZ63" s="81"/>
      <c r="HA63" s="81"/>
      <c r="HB63" s="81"/>
      <c r="HC63" s="81"/>
      <c r="HD63" s="81"/>
      <c r="HE63" s="81"/>
      <c r="HF63" s="81"/>
      <c r="HG63" s="81"/>
      <c r="HH63" s="81"/>
      <c r="HI63" s="81"/>
      <c r="HJ63" s="81"/>
      <c r="HK63" s="81"/>
      <c r="HL63" s="81"/>
      <c r="HM63" s="81"/>
      <c r="HN63" s="81"/>
      <c r="HO63" s="81"/>
      <c r="HP63" s="81"/>
      <c r="HQ63" s="81"/>
      <c r="HR63" s="81"/>
      <c r="HS63" s="81"/>
      <c r="HT63" s="81"/>
      <c r="HU63" s="81"/>
      <c r="HV63" s="81"/>
      <c r="HW63" s="81"/>
      <c r="HX63" s="81"/>
      <c r="HY63" s="81"/>
      <c r="HZ63" s="81"/>
      <c r="IA63" s="81"/>
    </row>
    <row r="64" spans="1:235" ht="14.25">
      <c r="A64" s="82"/>
      <c r="B64" s="82"/>
      <c r="C64" s="83"/>
      <c r="D64" s="83"/>
      <c r="E64" s="83"/>
      <c r="F64" s="83"/>
      <c r="G64" s="83"/>
      <c r="H64" s="83"/>
      <c r="I64" s="83"/>
      <c r="J64" s="2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  <c r="GT64" s="81"/>
      <c r="GU64" s="81"/>
      <c r="GV64" s="81"/>
      <c r="GW64" s="81"/>
      <c r="GX64" s="81"/>
      <c r="GY64" s="81"/>
      <c r="GZ64" s="81"/>
      <c r="HA64" s="81"/>
      <c r="HB64" s="81"/>
      <c r="HC64" s="81"/>
      <c r="HD64" s="81"/>
      <c r="HE64" s="81"/>
      <c r="HF64" s="81"/>
      <c r="HG64" s="81"/>
      <c r="HH64" s="81"/>
      <c r="HI64" s="81"/>
      <c r="HJ64" s="81"/>
      <c r="HK64" s="81"/>
      <c r="HL64" s="81"/>
      <c r="HM64" s="81"/>
      <c r="HN64" s="81"/>
      <c r="HO64" s="81"/>
      <c r="HP64" s="81"/>
      <c r="HQ64" s="81"/>
      <c r="HR64" s="81"/>
      <c r="HS64" s="81"/>
      <c r="HT64" s="81"/>
      <c r="HU64" s="81"/>
      <c r="HV64" s="81"/>
      <c r="HW64" s="81"/>
      <c r="HX64" s="81"/>
      <c r="HY64" s="81"/>
      <c r="HZ64" s="81"/>
      <c r="IA64" s="81"/>
    </row>
    <row r="65" spans="1:235" ht="14.25">
      <c r="A65" s="82"/>
      <c r="B65" s="82"/>
      <c r="C65" s="83"/>
      <c r="D65" s="83"/>
      <c r="E65" s="83"/>
      <c r="F65" s="83"/>
      <c r="G65" s="83"/>
      <c r="H65" s="83"/>
      <c r="I65" s="83"/>
      <c r="J65" s="2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  <c r="GT65" s="81"/>
      <c r="GU65" s="81"/>
      <c r="GV65" s="81"/>
      <c r="GW65" s="81"/>
      <c r="GX65" s="81"/>
      <c r="GY65" s="81"/>
      <c r="GZ65" s="81"/>
      <c r="HA65" s="81"/>
      <c r="HB65" s="81"/>
      <c r="HC65" s="81"/>
      <c r="HD65" s="81"/>
      <c r="HE65" s="81"/>
      <c r="HF65" s="81"/>
      <c r="HG65" s="81"/>
      <c r="HH65" s="81"/>
      <c r="HI65" s="81"/>
      <c r="HJ65" s="81"/>
      <c r="HK65" s="81"/>
      <c r="HL65" s="81"/>
      <c r="HM65" s="81"/>
      <c r="HN65" s="81"/>
      <c r="HO65" s="81"/>
      <c r="HP65" s="81"/>
      <c r="HQ65" s="81"/>
      <c r="HR65" s="81"/>
      <c r="HS65" s="81"/>
      <c r="HT65" s="81"/>
      <c r="HU65" s="81"/>
      <c r="HV65" s="81"/>
      <c r="HW65" s="81"/>
      <c r="HX65" s="81"/>
      <c r="HY65" s="81"/>
      <c r="HZ65" s="81"/>
      <c r="IA65" s="81"/>
    </row>
    <row r="66" spans="1:235" ht="14.25">
      <c r="A66" s="82"/>
      <c r="B66" s="82"/>
      <c r="C66" s="83"/>
      <c r="D66" s="83"/>
      <c r="E66" s="83"/>
      <c r="F66" s="83"/>
      <c r="G66" s="83"/>
      <c r="H66" s="83"/>
      <c r="I66" s="83"/>
      <c r="J66" s="2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</row>
    <row r="67" spans="1:235" ht="14.25">
      <c r="A67" s="77"/>
      <c r="B67" s="78"/>
      <c r="C67" s="79"/>
      <c r="D67" s="79"/>
      <c r="E67" s="5"/>
      <c r="F67" s="84"/>
      <c r="G67" s="49"/>
      <c r="H67" s="79"/>
      <c r="I67" s="79"/>
      <c r="J67" s="2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  <c r="GT67" s="81"/>
      <c r="GU67" s="81"/>
      <c r="GV67" s="81"/>
      <c r="GW67" s="81"/>
      <c r="GX67" s="81"/>
      <c r="GY67" s="81"/>
      <c r="GZ67" s="81"/>
      <c r="HA67" s="81"/>
      <c r="HB67" s="81"/>
      <c r="HC67" s="81"/>
      <c r="HD67" s="81"/>
      <c r="HE67" s="81"/>
      <c r="HF67" s="81"/>
      <c r="HG67" s="81"/>
      <c r="HH67" s="81"/>
      <c r="HI67" s="81"/>
      <c r="HJ67" s="81"/>
      <c r="HK67" s="81"/>
      <c r="HL67" s="81"/>
      <c r="HM67" s="81"/>
      <c r="HN67" s="81"/>
      <c r="HO67" s="81"/>
      <c r="HP67" s="81"/>
      <c r="HQ67" s="81"/>
      <c r="HR67" s="81"/>
      <c r="HS67" s="81"/>
      <c r="HT67" s="81"/>
      <c r="HU67" s="81"/>
      <c r="HV67" s="81"/>
      <c r="HW67" s="81"/>
      <c r="HX67" s="81"/>
      <c r="HY67" s="81"/>
      <c r="HZ67" s="81"/>
      <c r="IA67" s="81"/>
    </row>
    <row r="68" spans="1:235" ht="14.25">
      <c r="A68" s="77"/>
      <c r="B68" s="108"/>
      <c r="C68" s="108"/>
      <c r="D68" s="79"/>
      <c r="E68" s="5"/>
      <c r="F68" s="109"/>
      <c r="G68" s="109"/>
      <c r="H68" s="109"/>
      <c r="I68" s="109"/>
      <c r="J68" s="2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  <c r="GT68" s="81"/>
      <c r="GU68" s="81"/>
      <c r="GV68" s="81"/>
      <c r="GW68" s="81"/>
      <c r="GX68" s="81"/>
      <c r="GY68" s="81"/>
      <c r="GZ68" s="81"/>
      <c r="HA68" s="81"/>
      <c r="HB68" s="81"/>
      <c r="HC68" s="81"/>
      <c r="HD68" s="81"/>
      <c r="HE68" s="81"/>
      <c r="HF68" s="81"/>
      <c r="HG68" s="81"/>
      <c r="HH68" s="81"/>
      <c r="HI68" s="81"/>
      <c r="HJ68" s="81"/>
      <c r="HK68" s="81"/>
      <c r="HL68" s="81"/>
      <c r="HM68" s="81"/>
      <c r="HN68" s="81"/>
      <c r="HO68" s="81"/>
      <c r="HP68" s="81"/>
      <c r="HQ68" s="81"/>
      <c r="HR68" s="81"/>
      <c r="HS68" s="81"/>
      <c r="HT68" s="81"/>
      <c r="HU68" s="81"/>
      <c r="HV68" s="81"/>
      <c r="HW68" s="81"/>
      <c r="HX68" s="81"/>
      <c r="HY68" s="81"/>
      <c r="HZ68" s="81"/>
      <c r="IA68" s="81"/>
    </row>
    <row r="69" spans="1:235" ht="19.5" customHeight="1">
      <c r="A69" s="85"/>
      <c r="B69" s="110"/>
      <c r="C69" s="110"/>
      <c r="D69" s="79"/>
      <c r="E69" s="79"/>
      <c r="F69" s="111"/>
      <c r="G69" s="111"/>
      <c r="H69" s="111"/>
      <c r="I69" s="111"/>
      <c r="J69" s="2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  <c r="GT69" s="81"/>
      <c r="GU69" s="81"/>
      <c r="GV69" s="81"/>
      <c r="GW69" s="81"/>
      <c r="GX69" s="81"/>
      <c r="GY69" s="81"/>
      <c r="GZ69" s="81"/>
      <c r="HA69" s="81"/>
      <c r="HB69" s="81"/>
      <c r="HC69" s="81"/>
      <c r="HD69" s="81"/>
      <c r="HE69" s="81"/>
      <c r="HF69" s="81"/>
      <c r="HG69" s="81"/>
      <c r="HH69" s="81"/>
      <c r="HI69" s="81"/>
      <c r="HJ69" s="81"/>
      <c r="HK69" s="81"/>
      <c r="HL69" s="81"/>
      <c r="HM69" s="81"/>
      <c r="HN69" s="81"/>
      <c r="HO69" s="81"/>
      <c r="HP69" s="81"/>
      <c r="HQ69" s="81"/>
      <c r="HR69" s="81"/>
      <c r="HS69" s="81"/>
      <c r="HT69" s="81"/>
      <c r="HU69" s="81"/>
      <c r="HV69" s="81"/>
      <c r="HW69" s="81"/>
      <c r="HX69" s="81"/>
      <c r="HY69" s="81"/>
      <c r="HZ69" s="81"/>
      <c r="IA69" s="81"/>
    </row>
    <row r="70" spans="1:235" ht="35.25" customHeight="1">
      <c r="A70" s="86"/>
      <c r="B70" s="112"/>
      <c r="C70" s="112"/>
      <c r="D70" s="22"/>
      <c r="E70" s="22"/>
      <c r="F70" s="113"/>
      <c r="G70" s="113"/>
      <c r="H70" s="113"/>
      <c r="I70" s="113"/>
      <c r="J70" s="2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  <c r="GT70" s="81"/>
      <c r="GU70" s="81"/>
      <c r="GV70" s="81"/>
      <c r="GW70" s="81"/>
      <c r="GX70" s="81"/>
      <c r="GY70" s="81"/>
      <c r="GZ70" s="81"/>
      <c r="HA70" s="81"/>
      <c r="HB70" s="81"/>
      <c r="HC70" s="81"/>
      <c r="HD70" s="81"/>
      <c r="HE70" s="81"/>
      <c r="HF70" s="81"/>
      <c r="HG70" s="81"/>
      <c r="HH70" s="81"/>
      <c r="HI70" s="81"/>
      <c r="HJ70" s="81"/>
      <c r="HK70" s="81"/>
      <c r="HL70" s="81"/>
      <c r="HM70" s="81"/>
      <c r="HN70" s="81"/>
      <c r="HO70" s="81"/>
      <c r="HP70" s="81"/>
      <c r="HQ70" s="81"/>
      <c r="HR70" s="81"/>
      <c r="HS70" s="81"/>
      <c r="HT70" s="81"/>
      <c r="HU70" s="81"/>
      <c r="HV70" s="81"/>
      <c r="HW70" s="81"/>
      <c r="HX70" s="81"/>
      <c r="HY70" s="81"/>
      <c r="HZ70" s="81"/>
      <c r="IA70" s="81"/>
    </row>
    <row r="71" spans="1:235" ht="3" customHeight="1"/>
    <row r="72" spans="1:235">
      <c r="A72" s="89"/>
      <c r="B72" s="89"/>
      <c r="C72" s="79"/>
      <c r="D72" s="79"/>
      <c r="E72" s="79"/>
      <c r="F72" s="79"/>
      <c r="G72" s="79"/>
      <c r="H72" s="79"/>
      <c r="I72" s="79"/>
      <c r="J72" s="89"/>
    </row>
    <row r="73" spans="1:235">
      <c r="A73" s="89"/>
      <c r="B73" s="89"/>
      <c r="C73" s="79"/>
      <c r="D73" s="79"/>
      <c r="E73" s="79"/>
      <c r="F73" s="79"/>
      <c r="G73" s="79"/>
      <c r="H73" s="79"/>
      <c r="I73" s="79"/>
      <c r="J73" s="89"/>
    </row>
    <row r="74" spans="1:235">
      <c r="A74" s="89"/>
      <c r="B74" s="89"/>
      <c r="C74" s="79"/>
      <c r="D74" s="79"/>
      <c r="E74" s="79"/>
      <c r="F74" s="79"/>
      <c r="G74" s="79"/>
      <c r="H74" s="105" t="s">
        <v>63</v>
      </c>
      <c r="I74" s="104">
        <v>45580</v>
      </c>
      <c r="J74" s="89"/>
    </row>
    <row r="75" spans="1:235">
      <c r="A75" s="89"/>
      <c r="B75" s="89"/>
      <c r="C75" s="79"/>
      <c r="D75" s="79"/>
      <c r="E75" s="79"/>
      <c r="F75" s="79"/>
      <c r="G75" s="79"/>
      <c r="H75" s="90"/>
      <c r="I75" s="104"/>
      <c r="J75" s="89"/>
    </row>
    <row r="76" spans="1:235">
      <c r="A76" s="89"/>
      <c r="B76" s="89"/>
      <c r="C76" s="79"/>
      <c r="D76" s="79"/>
      <c r="E76" s="79"/>
      <c r="F76" s="79"/>
      <c r="G76" s="79"/>
      <c r="H76" s="79"/>
      <c r="I76" s="79"/>
      <c r="J76" s="89"/>
    </row>
  </sheetData>
  <mergeCells count="73">
    <mergeCell ref="A2:J2"/>
    <mergeCell ref="A3:J3"/>
    <mergeCell ref="C4:D4"/>
    <mergeCell ref="A5:J5"/>
    <mergeCell ref="A7:B8"/>
    <mergeCell ref="E7:E8"/>
    <mergeCell ref="F7:G8"/>
    <mergeCell ref="A10:B10"/>
    <mergeCell ref="F10:G10"/>
    <mergeCell ref="A12:B12"/>
    <mergeCell ref="F12:G12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F21:G21"/>
    <mergeCell ref="A22:B22"/>
    <mergeCell ref="F22:G22"/>
    <mergeCell ref="F23:G23"/>
    <mergeCell ref="A24:B24"/>
    <mergeCell ref="F24:G24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F43:G43"/>
    <mergeCell ref="A32:B32"/>
    <mergeCell ref="A33:B33"/>
    <mergeCell ref="F33:G33"/>
    <mergeCell ref="A34:B34"/>
    <mergeCell ref="F35:G35"/>
    <mergeCell ref="A36:B36"/>
    <mergeCell ref="F37:G37"/>
    <mergeCell ref="A38:B38"/>
    <mergeCell ref="F39:G39"/>
    <mergeCell ref="F41:G41"/>
    <mergeCell ref="F42:G42"/>
    <mergeCell ref="A63:I63"/>
    <mergeCell ref="F45:G45"/>
    <mergeCell ref="F47:G47"/>
    <mergeCell ref="F48:G48"/>
    <mergeCell ref="F49:G49"/>
    <mergeCell ref="F50:G50"/>
    <mergeCell ref="F51:G51"/>
    <mergeCell ref="F53:G53"/>
    <mergeCell ref="F55:G55"/>
    <mergeCell ref="F56:G56"/>
    <mergeCell ref="F58:G58"/>
    <mergeCell ref="F60:G60"/>
    <mergeCell ref="B68:C68"/>
    <mergeCell ref="F68:I68"/>
    <mergeCell ref="B69:C69"/>
    <mergeCell ref="F69:I69"/>
    <mergeCell ref="B70:C70"/>
    <mergeCell ref="F70:I70"/>
  </mergeCells>
  <printOptions horizontalCentered="1"/>
  <pageMargins left="0.31496062992125984" right="0.31496062992125984" top="0.74803149606299213" bottom="0.74803149606299213" header="0.31496062992125984" footer="0.31496062992125984"/>
  <pageSetup scale="63" orientation="portrait" r:id="rId1"/>
  <ignoredErrors>
    <ignoredError sqref="C61:I61 E15:G25 C39:G60 I39:I60 I14:I38 H22:H26 C33:C38 H49:H60 E14:G14 D33:G38 E26:G32 D16:D25 H28:H46 C17:C25 C16 C14 C28:C31 H14:H1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Al mes (2)</vt:lpstr>
      <vt:lpstr>'Al mes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A T Y</dc:creator>
  <cp:lastModifiedBy>Contabilidad</cp:lastModifiedBy>
  <cp:lastPrinted>2024-10-16T20:06:57Z</cp:lastPrinted>
  <dcterms:created xsi:type="dcterms:W3CDTF">2022-12-20T18:27:51Z</dcterms:created>
  <dcterms:modified xsi:type="dcterms:W3CDTF">2024-10-28T19:50:46Z</dcterms:modified>
</cp:coreProperties>
</file>