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BDB7936D-29CF-4D67-A144-6044CD4C2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" sheetId="1" r:id="rId1"/>
  </sheets>
  <definedNames>
    <definedName name="_xlnm.Print_Area" localSheetId="0">'8'!$A$1:$F$93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66" i="1" l="1"/>
  <c r="F72" i="1" s="1"/>
  <c r="F60" i="1"/>
  <c r="F51" i="1"/>
  <c r="F46" i="1"/>
  <c r="F56" i="1" s="1"/>
  <c r="F23" i="1"/>
  <c r="F9" i="1"/>
  <c r="F42" i="1" s="1"/>
  <c r="F74" i="1" s="1"/>
  <c r="F77" i="1" s="1"/>
  <c r="E76" i="1" l="1"/>
  <c r="E9" i="1" l="1"/>
  <c r="E66" i="1" l="1"/>
  <c r="E60" i="1" l="1"/>
  <c r="E72" i="1" s="1"/>
  <c r="E51" i="1"/>
  <c r="E46" i="1"/>
  <c r="E23" i="1"/>
  <c r="E42" i="1" s="1"/>
  <c r="E56" i="1" l="1"/>
  <c r="E74" i="1" s="1"/>
  <c r="E77" i="1" l="1"/>
</calcChain>
</file>

<file path=xl/sharedStrings.xml><?xml version="1.0" encoding="utf-8"?>
<sst xmlns="http://schemas.openxmlformats.org/spreadsheetml/2006/main" count="70" uniqueCount="62">
  <si>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</si>
  <si>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</si>
  <si>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</si>
  <si>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</si>
  <si>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</si>
  <si>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</si>
  <si>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</si>
  <si>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</si>
  <si>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</si>
  <si>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</si>
  <si>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</si>
  <si>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</si>
  <si>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</si>
  <si>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</si>
  <si>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</si>
  <si>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</si>
  <si>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</si>
  <si>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</si>
  <si>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</si>
  <si>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</si>
  <si>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</si>
  <si>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</si>
  <si>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</si>
  <si>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</si>
  <si>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</si>
  <si>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</si>
  <si>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</si>
  <si>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</si>
  <si>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</si>
  <si>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</si>
  <si>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</si>
  <si>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</si>
  <si>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</si>
  <si>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</si>
  <si>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</si>
  <si>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</si>
  <si>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</si>
  <si>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</si>
  <si>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</si>
  <si>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</si>
  <si>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</si>
  <si>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</si>
  <si>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</si>
  <si>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</si>
  <si>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</si>
  <si>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</si>
  <si>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</si>
  <si>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</si>
  <si>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</si>
  <si>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</si>
  <si>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</si>
  <si>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</si>
  <si>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</si>
  <si>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</si>
  <si>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</si>
  <si>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Estado de actividades</t>
  </si>
  <si>
    <t>Esatdo de Cambios en la SF</t>
  </si>
  <si>
    <t>Este tiene que cuadrar con la variacion del ECSF. Resultado del Ejercicio.</t>
  </si>
  <si>
    <t>Este tiene que cuadrar con el Efectivo y equivalentes del ESF</t>
  </si>
  <si>
    <t>Este tiene que cuadrar el resultado del Flujo de Efectivo del SCG y el O/A de Efectivo y Equivalentes</t>
  </si>
  <si>
    <t>Nota: No se coloca el origen o aplicación de efectivo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</si>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</sst>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b/>
      <sz val="10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6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3" fillId="0" borderId="8" xfId="0" applyNumberFormat="1" applyFont="1" applyBorder="1"/>
    <xf numFmtId="165" fontId="6" fillId="0" borderId="0" xfId="0" applyNumberFormat="1" applyFont="1"/>
    <xf numFmtId="165" fontId="6" fillId="0" borderId="8" xfId="0" applyNumberFormat="1" applyFont="1" applyBorder="1"/>
    <xf numFmtId="166" fontId="3" fillId="0" borderId="0" xfId="1" applyNumberFormat="1" applyFont="1" applyFill="1"/>
    <xf numFmtId="166" fontId="3" fillId="0" borderId="0" xfId="0" applyNumberFormat="1" applyFont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6" fillId="0" borderId="0" xfId="0" applyFont="1"/>
    <xf numFmtId="43" fontId="3" fillId="0" borderId="0" xfId="1" applyFont="1" applyFill="1" applyBorder="1"/>
    <xf numFmtId="168" fontId="3" fillId="0" borderId="0" xfId="0" applyNumberFormat="1" applyFont="1"/>
    <xf numFmtId="164" fontId="10" fillId="0" borderId="0" xfId="0" applyNumberFormat="1" applyFont="1"/>
    <xf numFmtId="167" fontId="3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165" fontId="7" fillId="0" borderId="0" xfId="0" applyNumberFormat="1" applyFont="1"/>
    <xf numFmtId="165" fontId="7" fillId="0" borderId="8" xfId="0" applyNumberFormat="1" applyFont="1" applyBorder="1"/>
    <xf numFmtId="164" fontId="11" fillId="0" borderId="0" xfId="0" applyNumberFormat="1" applyFont="1"/>
    <xf numFmtId="43" fontId="10" fillId="0" borderId="0" xfId="1" applyFont="1" applyFill="1"/>
    <xf numFmtId="0" fontId="11" fillId="0" borderId="0" xfId="0" applyFont="1"/>
    <xf numFmtId="167" fontId="11" fillId="0" borderId="0" xfId="0" applyNumberFormat="1" applyFont="1"/>
    <xf numFmtId="165" fontId="12" fillId="0" borderId="0" xfId="0" applyNumberFormat="1" applyFont="1"/>
    <xf numFmtId="169" fontId="10" fillId="0" borderId="0" xfId="0" applyNumberFormat="1" applyFont="1"/>
    <xf numFmtId="166" fontId="13" fillId="0" borderId="0" xfId="1" applyNumberFormat="1" applyFont="1" applyFill="1"/>
    <xf numFmtId="165" fontId="12" fillId="0" borderId="8" xfId="0" applyNumberFormat="1" applyFont="1" applyBorder="1"/>
    <xf numFmtId="0" fontId="3" fillId="2" borderId="0" xfId="0" applyFont="1" applyFill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7" fillId="0" borderId="8" xfId="0" applyNumberFormat="1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showGridLines="0" tabSelected="1" zoomScale="145" zoomScaleNormal="145" zoomScaleSheetLayoutView="93"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baseColWidth="10" defaultRowHeight="12.75" outlineLevelRow="1"/>
  <cols>
    <col min="1" max="2" width="1.7109375" style="1" customWidth="1"/>
    <col min="3" max="3" width="9.7109375" style="1" customWidth="1"/>
    <col min="4" max="4" width="57.5703125" style="1" customWidth="1"/>
    <col min="5" max="5" width="28" style="1" customWidth="1"/>
    <col min="6" max="6" width="28.7109375" style="1" customWidth="1"/>
    <col min="7" max="7" width="9.140625" style="2" bestFit="1" customWidth="1"/>
    <col min="8" max="8" width="15.140625" style="2" bestFit="1" customWidth="1"/>
    <col min="9" max="9" width="14.28515625" style="2" bestFit="1" customWidth="1"/>
    <col min="10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>
      <c r="C1" s="54" t="s">
        <v>0</v>
      </c>
      <c r="D1" s="54"/>
      <c r="E1" s="54"/>
      <c r="F1" s="54"/>
      <c r="I1" s="1"/>
    </row>
    <row r="2" spans="3:11" ht="12.75" customHeight="1">
      <c r="C2" s="59" t="s">
        <v>1</v>
      </c>
      <c r="D2" s="59"/>
      <c r="E2" s="59"/>
      <c r="F2" s="59"/>
    </row>
    <row r="3" spans="3:11" ht="15" customHeight="1">
      <c r="C3" s="60" t="s">
        <v>61</v>
      </c>
      <c r="D3" s="60"/>
      <c r="E3" s="60"/>
      <c r="F3" s="60"/>
    </row>
    <row r="4" spans="3:11" ht="6" customHeight="1" thickBot="1">
      <c r="C4" s="3"/>
      <c r="D4" s="3"/>
      <c r="E4" s="3"/>
      <c r="F4" s="3"/>
    </row>
    <row r="5" spans="3:11" ht="12" customHeight="1" thickBot="1">
      <c r="C5" s="61" t="s">
        <v>2</v>
      </c>
      <c r="D5" s="62"/>
      <c r="E5" s="4" t="s">
        <v>3</v>
      </c>
      <c r="F5" s="34" t="s">
        <v>4</v>
      </c>
    </row>
    <row r="6" spans="3:11" ht="5.25" customHeight="1" thickBot="1">
      <c r="C6" s="5"/>
      <c r="D6" s="6"/>
      <c r="E6" s="6"/>
      <c r="F6" s="7"/>
    </row>
    <row r="7" spans="3:11" ht="12" customHeight="1">
      <c r="C7" s="63" t="s">
        <v>5</v>
      </c>
      <c r="D7" s="64"/>
      <c r="E7" s="8"/>
      <c r="F7" s="9"/>
    </row>
    <row r="8" spans="3:11" ht="3" customHeight="1">
      <c r="C8" s="56"/>
      <c r="D8" s="57"/>
      <c r="E8" s="10"/>
      <c r="F8" s="11"/>
    </row>
    <row r="9" spans="3:11" ht="12" customHeight="1">
      <c r="C9" s="46" t="s">
        <v>6</v>
      </c>
      <c r="D9" s="47"/>
      <c r="E9" s="41">
        <f>E13+E15+E20+E21+E14</f>
        <v>234084793.58000001</v>
      </c>
      <c r="F9" s="44">
        <f>F13+F15+F20+F21+F14</f>
        <v>195544629.14999998</v>
      </c>
      <c r="G9" s="14"/>
      <c r="H9" s="43" t="s">
        <v>55</v>
      </c>
      <c r="I9" s="14"/>
      <c r="J9" s="15"/>
      <c r="K9" s="15"/>
    </row>
    <row r="10" spans="3:11" ht="11.25" customHeight="1">
      <c r="C10" s="50" t="s">
        <v>7</v>
      </c>
      <c r="D10" s="51"/>
      <c r="E10" s="35">
        <v>0</v>
      </c>
      <c r="F10" s="36">
        <v>0</v>
      </c>
      <c r="G10" s="14"/>
      <c r="H10" s="14"/>
      <c r="I10" s="14"/>
      <c r="J10" s="15"/>
      <c r="K10" s="15"/>
    </row>
    <row r="11" spans="3:11" ht="12" customHeight="1">
      <c r="C11" s="50" t="s">
        <v>8</v>
      </c>
      <c r="D11" s="51"/>
      <c r="E11" s="35">
        <v>0</v>
      </c>
      <c r="F11" s="36">
        <v>0</v>
      </c>
      <c r="G11" s="14"/>
      <c r="H11" s="14"/>
      <c r="I11" s="14"/>
      <c r="J11" s="15"/>
      <c r="K11" s="15"/>
    </row>
    <row r="12" spans="3:11" ht="11.25" customHeight="1">
      <c r="C12" s="50" t="s">
        <v>9</v>
      </c>
      <c r="D12" s="51"/>
      <c r="E12" s="35">
        <v>0</v>
      </c>
      <c r="F12" s="36">
        <v>0</v>
      </c>
      <c r="G12" s="14"/>
      <c r="H12" s="14"/>
      <c r="I12" s="14"/>
      <c r="J12" s="15"/>
      <c r="K12" s="15"/>
    </row>
    <row r="13" spans="3:11" ht="13.5" customHeight="1">
      <c r="C13" s="50" t="s">
        <v>10</v>
      </c>
      <c r="D13" s="51"/>
      <c r="E13" s="35">
        <v>228222440</v>
      </c>
      <c r="F13" s="36">
        <v>187772588</v>
      </c>
      <c r="G13" s="14"/>
      <c r="H13" s="14"/>
      <c r="I13" s="14"/>
      <c r="J13" s="15"/>
      <c r="K13" s="15"/>
    </row>
    <row r="14" spans="3:11" ht="13.5" customHeight="1">
      <c r="C14" s="50" t="s">
        <v>11</v>
      </c>
      <c r="D14" s="51"/>
      <c r="E14" s="35">
        <v>2222857.12</v>
      </c>
      <c r="F14" s="36">
        <v>4215719.45</v>
      </c>
      <c r="G14" s="14"/>
      <c r="H14" s="14"/>
      <c r="J14" s="15"/>
      <c r="K14" s="15"/>
    </row>
    <row r="15" spans="3:11" ht="12.6" customHeight="1">
      <c r="C15" s="50" t="s">
        <v>12</v>
      </c>
      <c r="D15" s="51"/>
      <c r="E15" s="35">
        <v>0</v>
      </c>
      <c r="F15" s="36">
        <v>0</v>
      </c>
      <c r="G15" s="14"/>
      <c r="H15" s="14"/>
      <c r="I15" s="14"/>
      <c r="J15" s="15"/>
      <c r="K15" s="15"/>
    </row>
    <row r="16" spans="3:11" ht="11.25" customHeight="1">
      <c r="C16" s="50" t="s">
        <v>13</v>
      </c>
      <c r="D16" s="51"/>
      <c r="E16" s="35">
        <v>0</v>
      </c>
      <c r="F16" s="36">
        <v>0</v>
      </c>
      <c r="G16" s="14"/>
      <c r="H16" s="14"/>
      <c r="I16" s="14"/>
      <c r="J16" s="15"/>
      <c r="K16" s="15"/>
    </row>
    <row r="17" spans="3:11" ht="12" customHeight="1">
      <c r="C17" s="50" t="s">
        <v>14</v>
      </c>
      <c r="D17" s="51"/>
      <c r="E17" s="58">
        <v>0</v>
      </c>
      <c r="F17" s="55">
        <v>0</v>
      </c>
      <c r="G17" s="14"/>
      <c r="H17" s="14"/>
      <c r="I17" s="14"/>
      <c r="J17" s="15"/>
      <c r="K17" s="15"/>
    </row>
    <row r="18" spans="3:11" ht="9" customHeight="1">
      <c r="C18" s="50"/>
      <c r="D18" s="51"/>
      <c r="E18" s="58"/>
      <c r="F18" s="55"/>
      <c r="G18" s="14"/>
      <c r="H18" s="14"/>
      <c r="I18" s="14"/>
      <c r="J18" s="15"/>
      <c r="K18" s="15"/>
    </row>
    <row r="19" spans="3:11" ht="29.25" customHeight="1">
      <c r="C19" s="50" t="s">
        <v>15</v>
      </c>
      <c r="D19" s="51"/>
      <c r="E19" s="35">
        <v>0</v>
      </c>
      <c r="F19" s="36">
        <v>0</v>
      </c>
      <c r="G19" s="14"/>
      <c r="H19" s="14"/>
      <c r="I19" s="14"/>
      <c r="J19" s="15"/>
      <c r="K19" s="15"/>
    </row>
    <row r="20" spans="3:11" ht="25.5" customHeight="1">
      <c r="C20" s="50" t="s">
        <v>16</v>
      </c>
      <c r="D20" s="51"/>
      <c r="E20" s="35">
        <v>3514422</v>
      </c>
      <c r="F20" s="36">
        <v>3514426</v>
      </c>
      <c r="G20" s="14"/>
      <c r="H20" s="14"/>
      <c r="I20" s="14"/>
      <c r="J20" s="15"/>
      <c r="K20" s="15"/>
    </row>
    <row r="21" spans="3:11" ht="14.25" customHeight="1">
      <c r="C21" s="50" t="s">
        <v>17</v>
      </c>
      <c r="D21" s="51"/>
      <c r="E21" s="35">
        <v>125074.46</v>
      </c>
      <c r="F21" s="36">
        <v>41895.699999999997</v>
      </c>
      <c r="G21" s="14"/>
      <c r="H21" s="14"/>
      <c r="I21" s="14"/>
      <c r="J21" s="15"/>
      <c r="K21" s="15"/>
    </row>
    <row r="22" spans="3:11" ht="3" customHeight="1">
      <c r="C22" s="56"/>
      <c r="D22" s="57"/>
      <c r="E22" s="35"/>
      <c r="F22" s="36"/>
      <c r="G22" s="14"/>
      <c r="H22" s="14"/>
      <c r="I22" s="14"/>
      <c r="J22" s="15"/>
      <c r="K22" s="15"/>
    </row>
    <row r="23" spans="3:11" ht="14.25" customHeight="1">
      <c r="C23" s="46" t="s">
        <v>18</v>
      </c>
      <c r="D23" s="47"/>
      <c r="E23" s="41">
        <f>SUM(E25:E40)</f>
        <v>424535668.90999997</v>
      </c>
      <c r="F23" s="44">
        <f>SUM(F25:F40)</f>
        <v>34062210.570000008</v>
      </c>
      <c r="G23" s="14"/>
      <c r="H23" s="14"/>
      <c r="I23" s="14"/>
      <c r="J23" s="15"/>
      <c r="K23" s="15"/>
    </row>
    <row r="24" spans="3:11" ht="4.5" customHeight="1">
      <c r="C24" s="16"/>
      <c r="D24" s="17"/>
      <c r="E24" s="35"/>
      <c r="F24" s="36"/>
      <c r="G24" s="14"/>
      <c r="H24" s="14"/>
      <c r="I24" s="14"/>
      <c r="J24" s="15"/>
      <c r="K24" s="15"/>
    </row>
    <row r="25" spans="3:11" ht="13.5" customHeight="1">
      <c r="C25" s="50" t="s">
        <v>19</v>
      </c>
      <c r="D25" s="51"/>
      <c r="E25" s="35">
        <v>25823555.199999999</v>
      </c>
      <c r="F25" s="36">
        <v>23272811.690000001</v>
      </c>
      <c r="G25" s="14"/>
      <c r="H25" s="14"/>
      <c r="I25" s="14"/>
      <c r="J25" s="15"/>
      <c r="K25" s="15"/>
    </row>
    <row r="26" spans="3:11" ht="12.75" customHeight="1">
      <c r="C26" s="50" t="s">
        <v>20</v>
      </c>
      <c r="D26" s="51"/>
      <c r="E26" s="35">
        <v>678823.1</v>
      </c>
      <c r="F26" s="36">
        <v>3871377.69</v>
      </c>
      <c r="G26" s="14"/>
      <c r="H26" s="14"/>
      <c r="I26" s="14"/>
      <c r="J26" s="15"/>
      <c r="K26" s="15"/>
    </row>
    <row r="27" spans="3:11" ht="12" customHeight="1">
      <c r="C27" s="50" t="s">
        <v>21</v>
      </c>
      <c r="D27" s="51"/>
      <c r="E27" s="35">
        <v>17337837.5</v>
      </c>
      <c r="F27" s="36">
        <v>5071216.6900000004</v>
      </c>
      <c r="G27" s="14"/>
      <c r="H27" s="14"/>
      <c r="I27" s="14"/>
      <c r="J27" s="15"/>
      <c r="K27" s="15"/>
    </row>
    <row r="28" spans="3:11" ht="12" customHeight="1">
      <c r="C28" s="50" t="s">
        <v>22</v>
      </c>
      <c r="D28" s="51"/>
      <c r="E28" s="35">
        <v>247236767.41</v>
      </c>
      <c r="F28" s="36">
        <v>396339.91</v>
      </c>
      <c r="G28" s="14"/>
      <c r="H28" s="14"/>
      <c r="I28" s="14"/>
      <c r="J28" s="15"/>
      <c r="K28" s="15"/>
    </row>
    <row r="29" spans="3:11" ht="12" customHeight="1">
      <c r="C29" s="50" t="s">
        <v>23</v>
      </c>
      <c r="D29" s="51"/>
      <c r="E29" s="35">
        <v>0</v>
      </c>
      <c r="F29" s="36">
        <v>0</v>
      </c>
      <c r="G29" s="14"/>
      <c r="H29" s="14"/>
      <c r="I29" s="14"/>
      <c r="J29" s="15"/>
      <c r="K29" s="15"/>
    </row>
    <row r="30" spans="3:11" ht="13.5" customHeight="1">
      <c r="C30" s="50" t="s">
        <v>24</v>
      </c>
      <c r="D30" s="51"/>
      <c r="E30" s="35">
        <v>0</v>
      </c>
      <c r="F30" s="36">
        <v>0</v>
      </c>
      <c r="G30" s="14"/>
      <c r="H30" s="14"/>
      <c r="I30" s="14"/>
      <c r="J30" s="15"/>
      <c r="K30" s="15"/>
    </row>
    <row r="31" spans="3:11" ht="11.25" customHeight="1">
      <c r="C31" s="50" t="s">
        <v>25</v>
      </c>
      <c r="D31" s="51"/>
      <c r="E31" s="35">
        <v>0</v>
      </c>
      <c r="F31" s="36">
        <v>0</v>
      </c>
      <c r="G31" s="14"/>
      <c r="H31" s="14"/>
      <c r="I31" s="14"/>
      <c r="J31" s="15"/>
      <c r="K31" s="15"/>
    </row>
    <row r="32" spans="3:11" ht="12" customHeight="1">
      <c r="C32" s="50" t="s">
        <v>26</v>
      </c>
      <c r="D32" s="51"/>
      <c r="E32" s="35">
        <v>0</v>
      </c>
      <c r="F32" s="36">
        <v>0</v>
      </c>
      <c r="G32" s="14"/>
      <c r="H32" s="14"/>
      <c r="I32" s="14"/>
      <c r="J32" s="15"/>
      <c r="K32" s="15"/>
    </row>
    <row r="33" spans="1:11" ht="11.25" customHeight="1">
      <c r="C33" s="50" t="s">
        <v>27</v>
      </c>
      <c r="D33" s="51"/>
      <c r="E33" s="35">
        <v>0</v>
      </c>
      <c r="F33" s="36">
        <v>0</v>
      </c>
      <c r="G33" s="14"/>
      <c r="H33" s="14"/>
      <c r="I33" s="14"/>
      <c r="J33" s="15"/>
      <c r="K33" s="15"/>
    </row>
    <row r="34" spans="1:11" ht="12" customHeight="1">
      <c r="C34" s="50" t="s">
        <v>28</v>
      </c>
      <c r="D34" s="51"/>
      <c r="E34" s="35">
        <v>0</v>
      </c>
      <c r="F34" s="36">
        <v>0</v>
      </c>
      <c r="G34" s="14"/>
      <c r="H34" s="14"/>
      <c r="I34" s="14"/>
      <c r="J34" s="15"/>
      <c r="K34" s="15"/>
    </row>
    <row r="35" spans="1:11" ht="12" customHeight="1">
      <c r="C35" s="50" t="s">
        <v>29</v>
      </c>
      <c r="D35" s="51"/>
      <c r="E35" s="35">
        <v>0</v>
      </c>
      <c r="F35" s="36">
        <v>0</v>
      </c>
      <c r="G35" s="14"/>
      <c r="H35" s="14"/>
      <c r="I35" s="14"/>
      <c r="J35" s="15"/>
      <c r="K35" s="15"/>
    </row>
    <row r="36" spans="1:11" ht="11.25" customHeight="1">
      <c r="C36" s="50" t="s">
        <v>30</v>
      </c>
      <c r="D36" s="51"/>
      <c r="E36" s="35">
        <v>0</v>
      </c>
      <c r="F36" s="36">
        <v>0</v>
      </c>
      <c r="G36" s="14"/>
      <c r="H36" s="14"/>
      <c r="I36" s="14"/>
      <c r="J36" s="15"/>
      <c r="K36" s="15"/>
    </row>
    <row r="37" spans="1:11" ht="10.5" customHeight="1">
      <c r="C37" s="50" t="s">
        <v>31</v>
      </c>
      <c r="D37" s="51"/>
      <c r="E37" s="35">
        <v>0</v>
      </c>
      <c r="F37" s="36">
        <v>0</v>
      </c>
      <c r="G37" s="14"/>
      <c r="H37" s="14"/>
      <c r="I37" s="14"/>
      <c r="J37" s="15"/>
      <c r="K37" s="15"/>
    </row>
    <row r="38" spans="1:11" ht="12.75" customHeight="1">
      <c r="C38" s="50" t="s">
        <v>32</v>
      </c>
      <c r="D38" s="51"/>
      <c r="E38" s="35">
        <v>0</v>
      </c>
      <c r="F38" s="36">
        <v>0</v>
      </c>
      <c r="G38" s="14"/>
      <c r="H38" s="14"/>
      <c r="I38" s="14"/>
      <c r="J38" s="15"/>
      <c r="K38" s="15"/>
    </row>
    <row r="39" spans="1:11" ht="12" customHeight="1">
      <c r="C39" s="50" t="s">
        <v>33</v>
      </c>
      <c r="D39" s="51"/>
      <c r="E39" s="35">
        <v>0</v>
      </c>
      <c r="F39" s="36">
        <v>0</v>
      </c>
      <c r="G39" s="14"/>
      <c r="H39" s="14"/>
      <c r="I39" s="14"/>
      <c r="J39" s="15"/>
      <c r="K39" s="15"/>
    </row>
    <row r="40" spans="1:11" ht="12" customHeight="1">
      <c r="C40" s="50" t="s">
        <v>34</v>
      </c>
      <c r="D40" s="51"/>
      <c r="E40" s="35">
        <f>132008221.11+1450464.59</f>
        <v>133458685.7</v>
      </c>
      <c r="F40" s="36">
        <v>1450464.59</v>
      </c>
      <c r="G40" s="14"/>
      <c r="H40" s="14"/>
      <c r="I40" s="14"/>
      <c r="J40" s="15"/>
      <c r="K40" s="15"/>
    </row>
    <row r="41" spans="1:11" ht="7.5" customHeight="1">
      <c r="C41" s="18"/>
      <c r="D41" s="19"/>
      <c r="E41" s="35"/>
      <c r="F41" s="36"/>
      <c r="G41" s="14"/>
      <c r="H41" s="14"/>
      <c r="I41" s="14"/>
      <c r="J41" s="15"/>
      <c r="K41" s="15"/>
    </row>
    <row r="42" spans="1:11" ht="14.25" customHeight="1">
      <c r="C42" s="52" t="s">
        <v>35</v>
      </c>
      <c r="D42" s="53"/>
      <c r="E42" s="12">
        <f>E9-E23</f>
        <v>-190450875.32999995</v>
      </c>
      <c r="F42" s="13">
        <f>F9-F23</f>
        <v>161482418.57999998</v>
      </c>
      <c r="G42" s="14"/>
      <c r="H42" s="43" t="s">
        <v>57</v>
      </c>
      <c r="I42" s="14"/>
      <c r="J42" s="15"/>
      <c r="K42" s="15"/>
    </row>
    <row r="43" spans="1:11" ht="5.25" customHeight="1">
      <c r="C43" s="50"/>
      <c r="D43" s="51"/>
      <c r="E43" s="35"/>
      <c r="F43" s="36"/>
      <c r="G43" s="14"/>
      <c r="H43" s="14"/>
      <c r="I43" s="14"/>
      <c r="J43" s="15"/>
      <c r="K43" s="15"/>
    </row>
    <row r="44" spans="1:11" ht="12" customHeight="1">
      <c r="A44" s="45"/>
      <c r="C44" s="46" t="s">
        <v>36</v>
      </c>
      <c r="D44" s="47"/>
      <c r="E44" s="41"/>
      <c r="F44" s="44"/>
      <c r="G44" s="14"/>
      <c r="H44" s="14"/>
      <c r="I44" s="14"/>
      <c r="J44" s="15"/>
      <c r="K44" s="15"/>
    </row>
    <row r="45" spans="1:11" ht="3" customHeight="1">
      <c r="A45" s="45"/>
      <c r="C45" s="56"/>
      <c r="D45" s="57"/>
      <c r="E45" s="35"/>
      <c r="F45" s="36"/>
      <c r="G45" s="14"/>
      <c r="H45" s="14"/>
      <c r="I45" s="14"/>
      <c r="J45" s="15"/>
      <c r="K45" s="15"/>
    </row>
    <row r="46" spans="1:11" ht="12" customHeight="1">
      <c r="A46" s="45"/>
      <c r="C46" s="46" t="s">
        <v>6</v>
      </c>
      <c r="D46" s="47"/>
      <c r="E46" s="41">
        <f>SUM(E47:E49)</f>
        <v>1465250.3</v>
      </c>
      <c r="F46" s="44">
        <f>SUM(F47:F49)</f>
        <v>1521998.74</v>
      </c>
      <c r="G46" s="14"/>
      <c r="H46" s="43" t="s">
        <v>56</v>
      </c>
      <c r="I46" s="14"/>
      <c r="J46" s="15"/>
      <c r="K46" s="15"/>
    </row>
    <row r="47" spans="1:11" ht="12" customHeight="1">
      <c r="A47" s="45"/>
      <c r="C47" s="50" t="s">
        <v>37</v>
      </c>
      <c r="D47" s="51"/>
      <c r="E47" s="35">
        <v>0</v>
      </c>
      <c r="F47" s="36">
        <v>0</v>
      </c>
      <c r="G47" s="14"/>
      <c r="H47" s="14"/>
      <c r="I47" s="14"/>
      <c r="J47" s="15"/>
      <c r="K47" s="15"/>
    </row>
    <row r="48" spans="1:11" ht="13.5" customHeight="1">
      <c r="A48" s="45"/>
      <c r="C48" s="50" t="s">
        <v>38</v>
      </c>
      <c r="D48" s="51"/>
      <c r="E48" s="35">
        <v>1336784.7</v>
      </c>
      <c r="F48" s="36">
        <v>1450464.59</v>
      </c>
      <c r="G48" s="14"/>
      <c r="H48" s="14"/>
      <c r="I48" s="14"/>
      <c r="J48" s="15"/>
      <c r="K48" s="15"/>
    </row>
    <row r="49" spans="1:11" ht="15.75" customHeight="1">
      <c r="A49" s="45"/>
      <c r="C49" s="50" t="s">
        <v>39</v>
      </c>
      <c r="D49" s="51"/>
      <c r="E49" s="35">
        <v>128465.60000000001</v>
      </c>
      <c r="F49" s="36">
        <v>71534.149999999994</v>
      </c>
      <c r="G49" s="14"/>
      <c r="H49" s="43" t="s">
        <v>60</v>
      </c>
      <c r="I49" s="14"/>
      <c r="J49" s="15"/>
      <c r="K49" s="15"/>
    </row>
    <row r="50" spans="1:11" ht="9.75" customHeight="1">
      <c r="A50" s="45"/>
      <c r="C50" s="50"/>
      <c r="D50" s="51"/>
      <c r="E50" s="35"/>
      <c r="F50" s="36"/>
      <c r="G50" s="14"/>
      <c r="H50" s="14"/>
      <c r="I50" s="14"/>
      <c r="J50" s="15"/>
      <c r="K50" s="15"/>
    </row>
    <row r="51" spans="1:11" ht="13.5" customHeight="1">
      <c r="A51" s="45"/>
      <c r="C51" s="46" t="s">
        <v>18</v>
      </c>
      <c r="D51" s="47"/>
      <c r="E51" s="41">
        <f>E52+E53+E54</f>
        <v>208203942.85999998</v>
      </c>
      <c r="F51" s="44">
        <f>F52+F53+F54</f>
        <v>156376145</v>
      </c>
      <c r="G51" s="14"/>
      <c r="H51" s="14"/>
      <c r="I51" s="14"/>
      <c r="J51" s="15"/>
      <c r="K51" s="15"/>
    </row>
    <row r="52" spans="1:11" ht="12" customHeight="1">
      <c r="A52" s="45"/>
      <c r="C52" s="50" t="s">
        <v>37</v>
      </c>
      <c r="D52" s="51"/>
      <c r="E52" s="35">
        <v>0</v>
      </c>
      <c r="F52" s="36">
        <v>0</v>
      </c>
      <c r="G52" s="14"/>
      <c r="H52" s="14"/>
      <c r="I52" s="14"/>
      <c r="J52" s="15"/>
      <c r="K52" s="15"/>
    </row>
    <row r="53" spans="1:11" ht="12" customHeight="1">
      <c r="A53" s="45"/>
      <c r="C53" s="50" t="s">
        <v>38</v>
      </c>
      <c r="D53" s="51"/>
      <c r="E53" s="35">
        <v>210320.01</v>
      </c>
      <c r="F53" s="36">
        <v>0</v>
      </c>
      <c r="G53" s="14"/>
      <c r="H53" s="14"/>
      <c r="I53" s="14"/>
      <c r="J53" s="15"/>
      <c r="K53" s="15"/>
    </row>
    <row r="54" spans="1:11" ht="13.5" customHeight="1">
      <c r="A54" s="45"/>
      <c r="C54" s="50" t="s">
        <v>40</v>
      </c>
      <c r="D54" s="51"/>
      <c r="E54" s="35">
        <v>207993622.84999999</v>
      </c>
      <c r="F54" s="36">
        <v>156376145</v>
      </c>
      <c r="G54" s="14"/>
      <c r="H54" s="14"/>
      <c r="I54" s="14"/>
      <c r="J54" s="15"/>
      <c r="K54" s="15"/>
    </row>
    <row r="55" spans="1:11" ht="9.9499999999999993" customHeight="1">
      <c r="C55" s="50"/>
      <c r="D55" s="51"/>
      <c r="E55" s="35"/>
      <c r="F55" s="36"/>
      <c r="G55" s="14"/>
      <c r="H55" s="14"/>
      <c r="I55" s="14"/>
      <c r="J55" s="15"/>
      <c r="K55" s="15"/>
    </row>
    <row r="56" spans="1:11" ht="10.5" customHeight="1">
      <c r="C56" s="52" t="s">
        <v>41</v>
      </c>
      <c r="D56" s="53"/>
      <c r="E56" s="41">
        <f>E46-E51</f>
        <v>-206738692.55999997</v>
      </c>
      <c r="F56" s="44">
        <f>F46-F51</f>
        <v>-154854146.25999999</v>
      </c>
      <c r="G56" s="14"/>
      <c r="H56" s="14"/>
      <c r="I56" s="14"/>
      <c r="J56" s="15"/>
      <c r="K56" s="15"/>
    </row>
    <row r="57" spans="1:11" ht="8.25" customHeight="1">
      <c r="C57" s="20"/>
      <c r="D57" s="21"/>
      <c r="E57" s="35"/>
      <c r="F57" s="36"/>
      <c r="G57" s="14"/>
      <c r="H57" s="14"/>
      <c r="I57" s="14"/>
      <c r="J57" s="15"/>
      <c r="K57" s="15"/>
    </row>
    <row r="58" spans="1:11" ht="14.25" customHeight="1">
      <c r="C58" s="46" t="s">
        <v>42</v>
      </c>
      <c r="D58" s="47"/>
      <c r="E58" s="41"/>
      <c r="F58" s="44"/>
      <c r="G58" s="14"/>
      <c r="H58" s="14"/>
      <c r="I58" s="14"/>
      <c r="J58" s="15"/>
      <c r="K58" s="15"/>
    </row>
    <row r="59" spans="1:11" ht="4.5" customHeight="1">
      <c r="C59" s="16"/>
      <c r="D59" s="17"/>
      <c r="E59" s="35"/>
      <c r="F59" s="36"/>
      <c r="G59" s="14"/>
      <c r="H59" s="14"/>
      <c r="I59" s="14"/>
      <c r="J59" s="15"/>
      <c r="K59" s="15"/>
    </row>
    <row r="60" spans="1:11" ht="12" customHeight="1" outlineLevel="1">
      <c r="C60" s="46" t="s">
        <v>6</v>
      </c>
      <c r="D60" s="47"/>
      <c r="E60" s="41">
        <f>SUM(E61:E64)</f>
        <v>132008221.11</v>
      </c>
      <c r="F60" s="44">
        <f>SUM(F61:F64)</f>
        <v>0</v>
      </c>
      <c r="G60" s="14"/>
      <c r="H60" s="14"/>
      <c r="I60" s="14"/>
      <c r="J60" s="15"/>
      <c r="K60" s="15"/>
    </row>
    <row r="61" spans="1:11" ht="11.25" customHeight="1" outlineLevel="1">
      <c r="C61" s="50" t="s">
        <v>43</v>
      </c>
      <c r="D61" s="51"/>
      <c r="E61" s="35">
        <v>0</v>
      </c>
      <c r="F61" s="36">
        <v>0</v>
      </c>
      <c r="G61" s="14"/>
      <c r="H61" s="14"/>
      <c r="I61" s="14"/>
      <c r="J61" s="15"/>
      <c r="K61" s="15"/>
    </row>
    <row r="62" spans="1:11" ht="12.75" customHeight="1" outlineLevel="1">
      <c r="C62" s="50" t="s">
        <v>44</v>
      </c>
      <c r="D62" s="51"/>
      <c r="E62" s="35">
        <v>0</v>
      </c>
      <c r="F62" s="36">
        <v>0</v>
      </c>
      <c r="G62" s="14"/>
      <c r="H62" s="14"/>
      <c r="I62" s="14"/>
      <c r="J62" s="15"/>
      <c r="K62" s="15"/>
    </row>
    <row r="63" spans="1:11" ht="11.25" customHeight="1" outlineLevel="1">
      <c r="C63" s="50" t="s">
        <v>45</v>
      </c>
      <c r="D63" s="51"/>
      <c r="E63" s="35">
        <v>0</v>
      </c>
      <c r="F63" s="36">
        <v>0</v>
      </c>
      <c r="G63" s="14"/>
      <c r="H63" s="14"/>
      <c r="I63" s="14"/>
      <c r="J63" s="15"/>
      <c r="K63" s="15"/>
    </row>
    <row r="64" spans="1:11" ht="13.5" customHeight="1" outlineLevel="1">
      <c r="C64" s="50" t="s">
        <v>46</v>
      </c>
      <c r="D64" s="51"/>
      <c r="E64" s="35">
        <v>132008221.11</v>
      </c>
      <c r="F64" s="36">
        <v>0</v>
      </c>
      <c r="G64" s="14"/>
      <c r="H64" s="14"/>
      <c r="I64" s="14"/>
      <c r="J64" s="15"/>
      <c r="K64" s="15"/>
    </row>
    <row r="65" spans="3:11" ht="9.9499999999999993" customHeight="1" outlineLevel="1">
      <c r="C65" s="50"/>
      <c r="D65" s="51"/>
      <c r="E65" s="35"/>
      <c r="F65" s="36"/>
      <c r="G65" s="14"/>
      <c r="H65" s="14"/>
      <c r="I65" s="14"/>
      <c r="J65" s="15"/>
      <c r="K65" s="15"/>
    </row>
    <row r="66" spans="3:11" ht="12" customHeight="1" outlineLevel="1">
      <c r="C66" s="46" t="s">
        <v>18</v>
      </c>
      <c r="D66" s="47"/>
      <c r="E66" s="41">
        <f>SUM(E67:E70)</f>
        <v>802242.16</v>
      </c>
      <c r="F66" s="44">
        <f>SUM(F67:F70)</f>
        <v>927484.99</v>
      </c>
      <c r="G66" s="14"/>
      <c r="H66" s="14"/>
      <c r="I66" s="14"/>
      <c r="J66" s="15"/>
      <c r="K66" s="15"/>
    </row>
    <row r="67" spans="3:11" ht="11.25" customHeight="1" outlineLevel="1">
      <c r="C67" s="50" t="s">
        <v>47</v>
      </c>
      <c r="D67" s="51"/>
      <c r="E67" s="35">
        <v>0</v>
      </c>
      <c r="F67" s="36">
        <v>0</v>
      </c>
      <c r="G67" s="14"/>
      <c r="H67" s="14"/>
      <c r="I67" s="14"/>
      <c r="J67" s="15"/>
      <c r="K67" s="15"/>
    </row>
    <row r="68" spans="3:11" ht="10.5" customHeight="1" outlineLevel="1">
      <c r="C68" s="50" t="s">
        <v>44</v>
      </c>
      <c r="D68" s="51"/>
      <c r="E68" s="35">
        <v>0</v>
      </c>
      <c r="F68" s="36">
        <v>0</v>
      </c>
      <c r="G68" s="14"/>
      <c r="H68" s="14"/>
      <c r="I68" s="14"/>
      <c r="J68" s="15"/>
      <c r="K68" s="15"/>
    </row>
    <row r="69" spans="3:11" ht="11.25" customHeight="1" outlineLevel="1">
      <c r="C69" s="50" t="s">
        <v>45</v>
      </c>
      <c r="D69" s="51"/>
      <c r="E69" s="35">
        <v>0</v>
      </c>
      <c r="F69" s="36">
        <v>0</v>
      </c>
      <c r="G69" s="14"/>
      <c r="H69" s="14"/>
      <c r="I69" s="14"/>
      <c r="J69" s="15"/>
      <c r="K69" s="15"/>
    </row>
    <row r="70" spans="3:11" ht="13.5" customHeight="1" outlineLevel="1">
      <c r="C70" s="50" t="s">
        <v>48</v>
      </c>
      <c r="D70" s="51"/>
      <c r="E70" s="35">
        <v>802242.16</v>
      </c>
      <c r="F70" s="36">
        <v>927484.99</v>
      </c>
      <c r="G70" s="14"/>
      <c r="H70" s="14"/>
      <c r="I70" s="14"/>
      <c r="J70" s="15"/>
      <c r="K70" s="15"/>
    </row>
    <row r="71" spans="3:11" ht="9.9499999999999993" customHeight="1" outlineLevel="1">
      <c r="C71" s="50"/>
      <c r="D71" s="51"/>
      <c r="E71" s="35"/>
      <c r="F71" s="36"/>
      <c r="G71" s="14"/>
      <c r="H71" s="14"/>
      <c r="I71" s="14"/>
      <c r="J71" s="15"/>
      <c r="K71" s="15"/>
    </row>
    <row r="72" spans="3:11" ht="12" customHeight="1" outlineLevel="1">
      <c r="C72" s="52" t="s">
        <v>49</v>
      </c>
      <c r="D72" s="53"/>
      <c r="E72" s="41">
        <f>E60-E66</f>
        <v>131205978.95</v>
      </c>
      <c r="F72" s="44">
        <f>F60-F66</f>
        <v>-927484.99</v>
      </c>
      <c r="G72" s="14"/>
      <c r="H72" s="14"/>
      <c r="I72" s="14"/>
      <c r="J72" s="15"/>
      <c r="K72" s="15"/>
    </row>
    <row r="73" spans="3:11" ht="8.25" customHeight="1" outlineLevel="1">
      <c r="C73" s="20"/>
      <c r="D73" s="21"/>
      <c r="E73" s="35"/>
      <c r="F73" s="36"/>
      <c r="G73" s="14"/>
      <c r="H73" s="14"/>
      <c r="I73" s="14"/>
      <c r="J73" s="15"/>
      <c r="K73" s="15"/>
    </row>
    <row r="74" spans="3:11" ht="14.25" customHeight="1" outlineLevel="1">
      <c r="C74" s="46" t="s">
        <v>50</v>
      </c>
      <c r="D74" s="47"/>
      <c r="E74" s="12">
        <f>E42+E56+E72</f>
        <v>-265983588.93999994</v>
      </c>
      <c r="F74" s="13">
        <f>F42+F56+F72</f>
        <v>5700787.3299999926</v>
      </c>
      <c r="G74" s="14"/>
      <c r="H74" s="43" t="s">
        <v>59</v>
      </c>
      <c r="I74" s="14"/>
      <c r="J74" s="15"/>
      <c r="K74" s="15"/>
    </row>
    <row r="75" spans="3:11" ht="6.75" customHeight="1" outlineLevel="1">
      <c r="C75" s="20"/>
      <c r="D75" s="21"/>
      <c r="E75" s="12"/>
      <c r="F75" s="13"/>
      <c r="G75" s="14"/>
      <c r="H75" s="14"/>
      <c r="I75" s="14"/>
      <c r="J75" s="15"/>
      <c r="K75" s="15"/>
    </row>
    <row r="76" spans="3:11" ht="12.75" customHeight="1" outlineLevel="1">
      <c r="C76" s="46" t="s">
        <v>51</v>
      </c>
      <c r="D76" s="47"/>
      <c r="E76" s="12">
        <f>F77</f>
        <v>486787614.75999999</v>
      </c>
      <c r="F76" s="13">
        <v>481086827.43000001</v>
      </c>
      <c r="G76" s="14"/>
      <c r="H76" s="14"/>
      <c r="I76" s="14"/>
      <c r="J76" s="15"/>
      <c r="K76" s="15"/>
    </row>
    <row r="77" spans="3:11" ht="12.75" customHeight="1" outlineLevel="1">
      <c r="C77" s="46" t="s">
        <v>52</v>
      </c>
      <c r="D77" s="47"/>
      <c r="E77" s="12">
        <f>SUM(E74+E76)</f>
        <v>220804025.82000005</v>
      </c>
      <c r="F77" s="13">
        <f>SUM(F74+F76)</f>
        <v>486787614.75999999</v>
      </c>
      <c r="G77" s="14"/>
      <c r="H77" s="43" t="s">
        <v>58</v>
      </c>
      <c r="I77" s="14"/>
      <c r="J77" s="15"/>
      <c r="K77" s="15"/>
    </row>
    <row r="78" spans="3:11" ht="14.25" customHeight="1" outlineLevel="1">
      <c r="C78" s="48"/>
      <c r="D78" s="49"/>
      <c r="E78" s="35"/>
      <c r="F78" s="11"/>
      <c r="G78" s="37"/>
      <c r="H78" s="38"/>
      <c r="I78" s="14"/>
      <c r="J78" s="15"/>
      <c r="K78" s="15"/>
    </row>
    <row r="79" spans="3:11" ht="5.25" customHeight="1" outlineLevel="1" thickBot="1">
      <c r="C79" s="22"/>
      <c r="D79" s="23"/>
      <c r="E79" s="24"/>
      <c r="F79" s="25"/>
      <c r="G79" s="39"/>
      <c r="H79" s="33"/>
      <c r="I79" s="14"/>
      <c r="J79" s="15"/>
      <c r="K79" s="15"/>
    </row>
    <row r="80" spans="3:11" ht="13.5" customHeight="1">
      <c r="C80" s="26"/>
      <c r="E80" s="27"/>
      <c r="G80" s="40"/>
      <c r="H80" s="33"/>
    </row>
    <row r="81" spans="3:6" ht="13.15" customHeight="1">
      <c r="C81" s="1" t="s">
        <v>53</v>
      </c>
      <c r="E81" s="28"/>
      <c r="F81" s="29"/>
    </row>
    <row r="82" spans="3:6" ht="9.9499999999999993" customHeight="1">
      <c r="E82" s="28"/>
      <c r="F82" s="29"/>
    </row>
    <row r="83" spans="3:6" ht="15.75" customHeight="1">
      <c r="E83" s="30"/>
      <c r="F83" s="29" t="s">
        <v>54</v>
      </c>
    </row>
    <row r="84" spans="3:6" ht="14.25" customHeight="1">
      <c r="E84" s="30"/>
    </row>
    <row r="85" spans="3:6" ht="15.75" customHeight="1"/>
    <row r="86" spans="3:6" ht="9.9499999999999993" customHeight="1">
      <c r="E86" s="28"/>
      <c r="F86" s="29"/>
    </row>
    <row r="87" spans="3:6">
      <c r="E87" s="32"/>
      <c r="F87" s="29"/>
    </row>
    <row r="88" spans="3:6">
      <c r="E88" s="33"/>
    </row>
    <row r="94" spans="3:6">
      <c r="E94" s="32"/>
      <c r="F94" s="31"/>
    </row>
    <row r="95" spans="3:6">
      <c r="E95" s="42"/>
      <c r="F95" s="29"/>
    </row>
  </sheetData>
  <mergeCells count="71"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5:D15"/>
    <mergeCell ref="C16:D16"/>
    <mergeCell ref="C17:D18"/>
    <mergeCell ref="C23:D23"/>
    <mergeCell ref="C25:D25"/>
    <mergeCell ref="C31:D31"/>
    <mergeCell ref="C32:D32"/>
    <mergeCell ref="C48:D48"/>
    <mergeCell ref="C49:D49"/>
    <mergeCell ref="C50:D50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51:D51"/>
    <mergeCell ref="C39:D39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69:D69"/>
    <mergeCell ref="C70:D70"/>
    <mergeCell ref="C61:D61"/>
    <mergeCell ref="C62:D62"/>
    <mergeCell ref="C63:D63"/>
    <mergeCell ref="C64:D64"/>
    <mergeCell ref="C65:D65"/>
    <mergeCell ref="C66:D66"/>
    <mergeCell ref="C74:D74"/>
    <mergeCell ref="C76:D76"/>
    <mergeCell ref="C77:D77"/>
    <mergeCell ref="C78:D78"/>
    <mergeCell ref="C71:D71"/>
    <mergeCell ref="C72:D72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2024-01-19T18:58:24Z</cp:lastPrinted>
  <dcterms:created xsi:type="dcterms:W3CDTF">2022-12-20T18:36:09Z</dcterms:created>
  <dcterms:modified xsi:type="dcterms:W3CDTF">2024-01-19T20:03:46Z</dcterms:modified>
</cp:coreProperties>
</file>