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6 Edos Fin jun 2023\2LDF 06 2023\"/>
    </mc:Choice>
  </mc:AlternateContent>
  <xr:revisionPtr revIDLastSave="0" documentId="13_ncr:1_{929A23BB-5402-4364-998F-6D148B220435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Acumulado (2)" sheetId="2" state="hidden" r:id="rId1"/>
    <sheet name=" 2023 MAPEO" sheetId="11" state="hidden" r:id="rId2"/>
    <sheet name=" 2023  " sheetId="9" r:id="rId3"/>
    <sheet name="Enero 2023 (2)" sheetId="7" state="hidden" r:id="rId4"/>
    <sheet name="Acumulado" sheetId="1" state="hidden" r:id="rId5"/>
  </sheets>
  <definedNames>
    <definedName name="_xlnm.Print_Area" localSheetId="2">' 2023  '!$B$1:$P$66</definedName>
    <definedName name="_xlnm.Print_Area" localSheetId="1">' 2023 MAPEO'!$B$1:$P$66</definedName>
    <definedName name="_xlnm.Print_Area" localSheetId="4">Acumulado!$B$1:$J$52</definedName>
    <definedName name="_xlnm.Print_Area" localSheetId="0">'Acumulado (2)'!$B$1:$J$52</definedName>
    <definedName name="_xlnm.Print_Area" localSheetId="3">'Enero 2023 (2)'!$B$1:$P$52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1" l="1"/>
  <c r="J28" i="11"/>
  <c r="J27" i="11"/>
  <c r="I26" i="11"/>
  <c r="F26" i="11"/>
  <c r="E26" i="11"/>
  <c r="D26" i="11"/>
  <c r="J26" i="11" s="1"/>
  <c r="J24" i="11"/>
  <c r="J23" i="11"/>
  <c r="J22" i="11"/>
  <c r="I21" i="11"/>
  <c r="F21" i="11"/>
  <c r="E21" i="11"/>
  <c r="D21" i="11"/>
  <c r="J21" i="11" s="1"/>
  <c r="J16" i="11"/>
  <c r="J15" i="11"/>
  <c r="J14" i="11"/>
  <c r="I13" i="11"/>
  <c r="F13" i="11"/>
  <c r="J13" i="11" s="1"/>
  <c r="E13" i="11"/>
  <c r="J12" i="11"/>
  <c r="J11" i="11"/>
  <c r="J10" i="11"/>
  <c r="I9" i="11"/>
  <c r="I8" i="11" s="1"/>
  <c r="I19" i="11" s="1"/>
  <c r="F9" i="11"/>
  <c r="F8" i="11" s="1"/>
  <c r="F19" i="11" s="1"/>
  <c r="E9" i="11"/>
  <c r="E8" i="11" s="1"/>
  <c r="J8" i="11" l="1"/>
  <c r="J19" i="11" s="1"/>
  <c r="E19" i="11"/>
  <c r="J9" i="11"/>
  <c r="J29" i="9"/>
  <c r="J28" i="9"/>
  <c r="J27" i="9"/>
  <c r="I26" i="9"/>
  <c r="F26" i="9"/>
  <c r="E26" i="9"/>
  <c r="D26" i="9"/>
  <c r="J26" i="9" s="1"/>
  <c r="J24" i="9"/>
  <c r="J23" i="9"/>
  <c r="J22" i="9"/>
  <c r="I21" i="9"/>
  <c r="F21" i="9"/>
  <c r="E21" i="9"/>
  <c r="D21" i="9"/>
  <c r="J21" i="9" s="1"/>
  <c r="J16" i="9"/>
  <c r="J15" i="9"/>
  <c r="J14" i="9"/>
  <c r="J13" i="9"/>
  <c r="I13" i="9"/>
  <c r="F13" i="9"/>
  <c r="E13" i="9"/>
  <c r="J12" i="9"/>
  <c r="J11" i="9"/>
  <c r="J10" i="9"/>
  <c r="I9" i="9"/>
  <c r="I8" i="9" s="1"/>
  <c r="I19" i="9" s="1"/>
  <c r="F9" i="9"/>
  <c r="E9" i="9"/>
  <c r="F8" i="9"/>
  <c r="F19" i="9" s="1"/>
  <c r="E8" i="9"/>
  <c r="J8" i="9" l="1"/>
  <c r="J19" i="9" s="1"/>
  <c r="J9" i="9"/>
  <c r="E19" i="9"/>
  <c r="J15" i="7"/>
  <c r="J8" i="7"/>
  <c r="J11" i="7" l="1"/>
  <c r="J29" i="7" l="1"/>
  <c r="J28" i="7"/>
  <c r="J27" i="7"/>
  <c r="I26" i="7"/>
  <c r="F26" i="7"/>
  <c r="E26" i="7"/>
  <c r="D26" i="7"/>
  <c r="J24" i="7"/>
  <c r="J23" i="7"/>
  <c r="J22" i="7"/>
  <c r="I21" i="7"/>
  <c r="F21" i="7"/>
  <c r="E21" i="7"/>
  <c r="D21" i="7"/>
  <c r="J21" i="7" s="1"/>
  <c r="J16" i="7"/>
  <c r="J14" i="7"/>
  <c r="I13" i="7"/>
  <c r="F13" i="7"/>
  <c r="E13" i="7"/>
  <c r="J12" i="7"/>
  <c r="J10" i="7"/>
  <c r="I9" i="7"/>
  <c r="F9" i="7"/>
  <c r="E9" i="7"/>
  <c r="F8" i="7" l="1"/>
  <c r="F19" i="7" s="1"/>
  <c r="J13" i="7"/>
  <c r="I8" i="7"/>
  <c r="J26" i="7"/>
  <c r="E8" i="7"/>
  <c r="J9" i="7"/>
  <c r="I19" i="7" l="1"/>
  <c r="J19" i="7"/>
  <c r="E19" i="7"/>
  <c r="G13" i="1" l="1"/>
  <c r="G11" i="1"/>
  <c r="H11" i="1" s="1"/>
  <c r="F9" i="1"/>
  <c r="H12" i="1"/>
  <c r="H10" i="1"/>
  <c r="H9" i="1" s="1"/>
  <c r="G9" i="1" l="1"/>
  <c r="E9" i="1"/>
  <c r="D9" i="1"/>
  <c r="G8" i="1" l="1"/>
  <c r="D13" i="2"/>
  <c r="G19" i="1" l="1"/>
  <c r="H29" i="2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 s="1"/>
  <c r="H16" i="2"/>
  <c r="H14" i="2"/>
  <c r="F13" i="2"/>
  <c r="E13" i="2"/>
  <c r="H12" i="2"/>
  <c r="H11" i="2"/>
  <c r="H10" i="2"/>
  <c r="F9" i="2"/>
  <c r="F8" i="2" s="1"/>
  <c r="F19" i="2" s="1"/>
  <c r="E9" i="2"/>
  <c r="D9" i="2"/>
  <c r="D8" i="2" s="1"/>
  <c r="G8" i="2"/>
  <c r="G19" i="2" s="1"/>
  <c r="H13" i="2" l="1"/>
  <c r="I12" i="2" s="1"/>
  <c r="E8" i="2"/>
  <c r="E19" i="2" s="1"/>
  <c r="D19" i="2"/>
  <c r="H8" i="2"/>
  <c r="H19" i="2" s="1"/>
  <c r="H26" i="2"/>
  <c r="H9" i="2"/>
  <c r="H24" i="1" l="1"/>
  <c r="D13" i="1" l="1"/>
  <c r="D8" i="1" l="1"/>
  <c r="D19" i="1"/>
  <c r="F13" i="1"/>
  <c r="H16" i="1" l="1"/>
  <c r="H22" i="1" l="1"/>
  <c r="E13" i="1" l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H13" i="1" s="1"/>
  <c r="H8" i="1" s="1"/>
  <c r="H19" i="1" s="1"/>
  <c r="F8" i="1"/>
  <c r="H26" i="1" l="1"/>
  <c r="H21" i="1"/>
  <c r="E8" i="1"/>
  <c r="E19" i="1" l="1"/>
  <c r="F19" i="1"/>
</calcChain>
</file>

<file path=xl/sharedStrings.xml><?xml version="1.0" encoding="utf-8"?>
<sst xmlns="http://schemas.openxmlformats.org/spreadsheetml/2006/main" count="260" uniqueCount="59">
  <si>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</si>
  <si>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</si>
  <si>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</si>
  <si>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</si>
  <si>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</si>
  <si>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</si>
  <si>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</si>
  <si>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</si>
  <si>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</si>
  <si>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</si>
  <si>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</si>
  <si>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</si>
  <si>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</si>
  <si>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</si>
  <si>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</si>
  <si>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</si>
  <si>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</si>
  <si>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</si>
  <si>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</si>
  <si>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</si>
  <si>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</si>
  <si>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</si>
  <si>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</si>
  <si>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</si>
  <si>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</si>
  <si>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</si>
  <si>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</si>
  <si>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</si>
  <si>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</si>
  <si>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</si>
  <si>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</si>
  <si>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</si>
  <si>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</si>
  <si>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</si>
  <si>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</si>
  <si>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</si>
  <si>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</si>
  <si>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</si>
  <si>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</si>
  <si>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</si>
  <si>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</si>
  <si>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</si>
  <si>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</si>
  <si>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</si>
  <si>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</si>
  <si>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</si>
  <si>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</si>
  <si>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31 de Julio de 2022</t>
  </si>
  <si>
    <t>C.10.5</t>
  </si>
  <si>
    <t>C.10.6</t>
  </si>
  <si>
    <t>C.10.1</t>
  </si>
  <si>
    <t>C.10.4</t>
  </si>
  <si>
    <t>C.10.7</t>
  </si>
  <si>
    <t>Del 1 de Enero al 28 de Febrero de 2023</t>
  </si>
  <si>
    <t>Saldo al 31 de diciembre de 2022 (d)</t>
  </si>
  <si>
    <t>111,644,046.15</t>
  </si>
  <si>
    <t>C.10.20</t>
  </si>
  <si>
    <t>C.10.20.2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</si>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</sst>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23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HelveticaNeueLT St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2" borderId="10" xfId="0" applyNumberFormat="1" applyFill="1" applyBorder="1" applyAlignment="1">
      <alignment horizontal="right" vertical="top" wrapText="1"/>
    </xf>
    <xf numFmtId="0" fontId="0" fillId="0" borderId="0" xfId="0" applyProtection="1">
      <protection locked="0"/>
    </xf>
    <xf numFmtId="164" fontId="0" fillId="4" borderId="10" xfId="0" applyNumberFormat="1" applyFill="1" applyBorder="1" applyAlignment="1">
      <alignment horizontal="right" vertical="center" wrapText="1"/>
    </xf>
    <xf numFmtId="164" fontId="0" fillId="4" borderId="10" xfId="0" applyNumberFormat="1" applyFill="1" applyBorder="1" applyAlignment="1">
      <alignment horizontal="justify" vertical="center" wrapText="1"/>
    </xf>
    <xf numFmtId="164" fontId="0" fillId="0" borderId="10" xfId="0" applyNumberForma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justify"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ill="1" applyBorder="1" applyAlignment="1">
      <alignment horizontal="right" vertical="top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right" vertical="center" wrapText="1"/>
      <protection locked="0"/>
    </xf>
    <xf numFmtId="166" fontId="0" fillId="0" borderId="10" xfId="0" applyNumberFormat="1" applyBorder="1" applyAlignment="1">
      <alignment horizontal="right" vertical="center" wrapText="1"/>
    </xf>
    <xf numFmtId="166" fontId="0" fillId="0" borderId="0" xfId="0" applyNumberFormat="1" applyProtection="1">
      <protection locked="0"/>
    </xf>
    <xf numFmtId="166" fontId="0" fillId="4" borderId="10" xfId="0" applyNumberFormat="1" applyFill="1" applyBorder="1" applyAlignment="1">
      <alignment horizontal="justify" vertical="center" wrapText="1"/>
    </xf>
    <xf numFmtId="166" fontId="0" fillId="0" borderId="10" xfId="0" applyNumberForma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justify" vertical="center" wrapText="1"/>
      <protection locked="0"/>
    </xf>
    <xf numFmtId="166" fontId="0" fillId="0" borderId="10" xfId="0" applyNumberForma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Border="1" applyAlignment="1" applyProtection="1">
      <alignment horizontal="right" vertical="center" wrapText="1"/>
      <protection locked="0"/>
    </xf>
    <xf numFmtId="167" fontId="0" fillId="2" borderId="6" xfId="0" applyNumberForma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ill="1" applyBorder="1" applyAlignment="1">
      <alignment horizontal="right" vertical="top" wrapText="1"/>
    </xf>
    <xf numFmtId="167" fontId="0" fillId="4" borderId="10" xfId="0" applyNumberForma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4" fontId="12" fillId="0" borderId="0" xfId="0" applyNumberFormat="1" applyFont="1"/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justify" vertical="top" wrapText="1"/>
    </xf>
    <xf numFmtId="4" fontId="10" fillId="0" borderId="10" xfId="9" applyNumberFormat="1" applyFont="1" applyFill="1" applyBorder="1" applyAlignment="1" applyProtection="1">
      <alignment horizontal="right" vertical="center" wrapText="1"/>
      <protection locked="0"/>
    </xf>
    <xf numFmtId="164" fontId="0" fillId="4" borderId="6" xfId="0" applyNumberFormat="1" applyFill="1" applyBorder="1" applyAlignment="1">
      <alignment horizontal="justify" vertical="center" wrapText="1"/>
    </xf>
    <xf numFmtId="164" fontId="0" fillId="0" borderId="0" xfId="0" applyNumberFormat="1" applyAlignment="1" applyProtection="1">
      <alignment horizontal="right" vertical="center" wrapText="1"/>
      <protection locked="0"/>
    </xf>
    <xf numFmtId="4" fontId="0" fillId="0" borderId="0" xfId="0" applyNumberFormat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19" fillId="0" borderId="0" xfId="0" applyNumberFormat="1" applyFont="1"/>
    <xf numFmtId="0" fontId="13" fillId="0" borderId="6" xfId="0" applyFont="1" applyBorder="1" applyAlignment="1">
      <alignment horizontal="justify" vertical="center" wrapText="1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" fillId="0" borderId="10" xfId="0" applyFont="1" applyBorder="1"/>
    <xf numFmtId="0" fontId="0" fillId="0" borderId="10" xfId="0" applyBorder="1" applyProtection="1">
      <protection locked="0"/>
    </xf>
    <xf numFmtId="4" fontId="20" fillId="0" borderId="0" xfId="0" applyNumberFormat="1" applyFont="1" applyAlignment="1" applyProtection="1">
      <alignment horizontal="right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4" fontId="20" fillId="0" borderId="10" xfId="0" applyNumberFormat="1" applyFont="1" applyBorder="1" applyAlignment="1">
      <alignment horizontal="right" vertical="center" wrapText="1"/>
    </xf>
    <xf numFmtId="43" fontId="20" fillId="0" borderId="10" xfId="9" applyFont="1" applyFill="1" applyBorder="1" applyAlignment="1">
      <alignment horizontal="right" vertical="center" wrapText="1"/>
    </xf>
    <xf numFmtId="43" fontId="21" fillId="0" borderId="10" xfId="9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164" fontId="2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0">
    <cellStyle name="=C:\WINNT\SYSTEM32\COMMAND.COM" xfId="5" xr:uid="{00000000-0005-0000-0000-000000000000}"/>
    <cellStyle name="Millares" xfId="9" builtinId="3"/>
    <cellStyle name="Millares 2" xfId="2" xr:uid="{00000000-0005-0000-0000-000002000000}"/>
    <cellStyle name="Millares 6" xfId="7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 7" xfId="3" xr:uid="{00000000-0005-0000-0000-000007000000}"/>
    <cellStyle name="Normal 7 2" xfId="4" xr:uid="{00000000-0005-0000-0000-000008000000}"/>
    <cellStyle name="Normal 7 2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63564" y="10231439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F5B8CC-6A12-4081-94B9-C4D2673404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3154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680F6CA-6754-4081-8E41-5F27953EAA5F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151858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A3D82C7-EF59-46D8-BD4F-3BAF3734E142}"/>
            </a:ext>
          </a:extLst>
        </xdr:cNvPr>
        <xdr:cNvGrpSpPr/>
      </xdr:nvGrpSpPr>
      <xdr:grpSpPr>
        <a:xfrm>
          <a:off x="594710" y="11360935"/>
          <a:ext cx="9671791" cy="851476"/>
          <a:chOff x="563564" y="10293946"/>
          <a:chExt cx="9102327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5A2BDCE5-D4B2-1D1C-BADC-6ECD7D42DF48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DA11678A-362E-26ED-9875-8C5B51137BDF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8C7ED098-E528-D5D5-A0F9-A41AB4A9BFFE}"/>
              </a:ext>
            </a:extLst>
          </xdr:cNvPr>
          <xdr:cNvSpPr txBox="1"/>
        </xdr:nvSpPr>
        <xdr:spPr>
          <a:xfrm>
            <a:off x="6811367" y="10293946"/>
            <a:ext cx="2854524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2266EE-8777-434F-9483-73882C9693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6293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99FCE6-3E8F-4F21-A67A-F5236433C4F4}"/>
            </a:ext>
          </a:extLst>
        </xdr:cNvPr>
        <xdr:cNvSpPr txBox="1"/>
      </xdr:nvSpPr>
      <xdr:spPr>
        <a:xfrm>
          <a:off x="3276600" y="88201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151858</xdr:colOff>
      <xdr:row>58</xdr:row>
      <xdr:rowOff>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B468FF1-1E94-4ADD-A99A-B9484A126AE7}"/>
            </a:ext>
          </a:extLst>
        </xdr:cNvPr>
        <xdr:cNvGrpSpPr/>
      </xdr:nvGrpSpPr>
      <xdr:grpSpPr>
        <a:xfrm>
          <a:off x="594710" y="11360935"/>
          <a:ext cx="9082148" cy="851476"/>
          <a:chOff x="563564" y="10293946"/>
          <a:chExt cx="9102327" cy="840846"/>
        </a:xfrm>
      </xdr:grpSpPr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id="{E2E6FB2B-E228-55DC-DFA4-E30FC2E2355B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6" name="2 CuadroTexto">
            <a:extLst>
              <a:ext uri="{FF2B5EF4-FFF2-40B4-BE49-F238E27FC236}">
                <a16:creationId xmlns:a16="http://schemas.microsoft.com/office/drawing/2014/main" id="{0B26ED61-E715-8A2A-A571-853718EEF815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id="{8EDB78CF-FDD8-CA0D-F8CB-D56D91F61F78}"/>
              </a:ext>
            </a:extLst>
          </xdr:cNvPr>
          <xdr:cNvSpPr txBox="1"/>
        </xdr:nvSpPr>
        <xdr:spPr>
          <a:xfrm>
            <a:off x="6811367" y="10293946"/>
            <a:ext cx="2854524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A0E94-AC46-4994-B8E0-BF37E8BABF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9568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3C88ED-AE50-448F-B073-D0363A71C06B}"/>
            </a:ext>
          </a:extLst>
        </xdr:cNvPr>
        <xdr:cNvSpPr txBox="1"/>
      </xdr:nvSpPr>
      <xdr:spPr>
        <a:xfrm>
          <a:off x="3276600" y="86296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0E302EF-9E3D-47C5-B30A-1DDF2AD4F74B}"/>
            </a:ext>
          </a:extLst>
        </xdr:cNvPr>
        <xdr:cNvSpPr txBox="1"/>
      </xdr:nvSpPr>
      <xdr:spPr>
        <a:xfrm>
          <a:off x="558801" y="10274300"/>
          <a:ext cx="291465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8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B2875228-A83A-4BC6-A66F-DB6E85799A31}"/>
            </a:ext>
          </a:extLst>
        </xdr:cNvPr>
        <xdr:cNvSpPr txBox="1"/>
      </xdr:nvSpPr>
      <xdr:spPr>
        <a:xfrm>
          <a:off x="3536950" y="10242550"/>
          <a:ext cx="3214687" cy="81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8</xdr:col>
      <xdr:colOff>635000</xdr:colOff>
      <xdr:row>46</xdr:row>
      <xdr:rowOff>158751</xdr:rowOff>
    </xdr:from>
    <xdr:to>
      <xdr:col>15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1FDD5B9F-A0C3-41BE-9F66-12DD35D31A09}"/>
            </a:ext>
          </a:extLst>
        </xdr:cNvPr>
        <xdr:cNvSpPr txBox="1"/>
      </xdr:nvSpPr>
      <xdr:spPr>
        <a:xfrm>
          <a:off x="6807200" y="10226676"/>
          <a:ext cx="285750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</row>
    <row r="2" spans="2:10" ht="14.25">
      <c r="B2" s="124" t="s">
        <v>1</v>
      </c>
      <c r="C2" s="125"/>
      <c r="D2" s="125"/>
      <c r="E2" s="125"/>
      <c r="F2" s="125"/>
      <c r="G2" s="125"/>
      <c r="H2" s="125"/>
      <c r="I2" s="125"/>
      <c r="J2" s="126"/>
    </row>
    <row r="3" spans="2:10" ht="14.25">
      <c r="B3" s="127" t="s">
        <v>43</v>
      </c>
      <c r="C3" s="128"/>
      <c r="D3" s="128"/>
      <c r="E3" s="128"/>
      <c r="F3" s="128"/>
      <c r="G3" s="128"/>
      <c r="H3" s="128"/>
      <c r="I3" s="128"/>
      <c r="J3" s="129"/>
    </row>
    <row r="4" spans="2:10" ht="14.25">
      <c r="B4" s="127" t="s">
        <v>45</v>
      </c>
      <c r="C4" s="128"/>
      <c r="D4" s="128"/>
      <c r="E4" s="128"/>
      <c r="F4" s="128"/>
      <c r="G4" s="128"/>
      <c r="H4" s="128"/>
      <c r="I4" s="128"/>
      <c r="J4" s="129"/>
    </row>
    <row r="5" spans="2:10" ht="14.25">
      <c r="B5" s="130"/>
      <c r="C5" s="131"/>
      <c r="D5" s="131"/>
      <c r="E5" s="131"/>
      <c r="F5" s="131"/>
      <c r="G5" s="131"/>
      <c r="H5" s="131"/>
      <c r="I5" s="131"/>
      <c r="J5" s="132"/>
    </row>
    <row r="6" spans="2:10" ht="78.75">
      <c r="B6" s="122" t="s">
        <v>2</v>
      </c>
      <c r="C6" s="122"/>
      <c r="D6" s="2" t="s">
        <v>42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3"/>
      <c r="C7" s="114"/>
      <c r="D7" s="54"/>
      <c r="E7" s="54"/>
      <c r="F7" s="54"/>
      <c r="G7" s="54"/>
      <c r="H7" s="54"/>
      <c r="I7" s="54"/>
      <c r="J7" s="3"/>
    </row>
    <row r="8" spans="2:10" ht="15">
      <c r="B8" s="115" t="s">
        <v>9</v>
      </c>
      <c r="C8" s="116"/>
      <c r="D8" s="63">
        <f>+D9+D13</f>
        <v>6038304842.2200003</v>
      </c>
      <c r="E8" s="63">
        <f t="shared" ref="E8" si="0">E9+E13</f>
        <v>0</v>
      </c>
      <c r="F8" s="64">
        <f>F9+F13</f>
        <v>-230428007.91999999</v>
      </c>
      <c r="G8" s="63">
        <f>G9+G13</f>
        <v>-398958416.20999998</v>
      </c>
      <c r="H8" s="63">
        <f>D8+E8-F8+G8</f>
        <v>5869774433.9300003</v>
      </c>
      <c r="I8" s="55"/>
      <c r="J8" s="4"/>
    </row>
    <row r="9" spans="2:10" ht="15">
      <c r="B9" s="5"/>
      <c r="C9" s="6" t="s">
        <v>10</v>
      </c>
      <c r="D9" s="65">
        <f>+D10+D11+D12</f>
        <v>0</v>
      </c>
      <c r="E9" s="65">
        <f t="shared" ref="E9" si="1">E10+E11+E12</f>
        <v>0</v>
      </c>
      <c r="F9" s="65">
        <f>+F10+F11+F12</f>
        <v>0</v>
      </c>
      <c r="G9" s="65">
        <v>0</v>
      </c>
      <c r="H9" s="65">
        <f>D9+E9-F9+G9</f>
        <v>0</v>
      </c>
      <c r="I9" s="55"/>
      <c r="J9" s="4"/>
    </row>
    <row r="10" spans="2:10" ht="15">
      <c r="B10" s="7"/>
      <c r="C10" s="8" t="s">
        <v>11</v>
      </c>
      <c r="D10" s="66">
        <v>0</v>
      </c>
      <c r="E10" s="66">
        <v>0</v>
      </c>
      <c r="F10" s="67">
        <v>0</v>
      </c>
      <c r="G10" s="65">
        <v>0</v>
      </c>
      <c r="H10" s="65">
        <f t="shared" ref="H10:H14" si="2">D10+E10-F10+G10</f>
        <v>0</v>
      </c>
      <c r="I10" s="55"/>
      <c r="J10" s="4"/>
    </row>
    <row r="11" spans="2:10" ht="15">
      <c r="B11" s="9"/>
      <c r="C11" s="8" t="s">
        <v>12</v>
      </c>
      <c r="D11" s="66">
        <v>0</v>
      </c>
      <c r="E11" s="66">
        <v>0</v>
      </c>
      <c r="F11" s="68">
        <v>0</v>
      </c>
      <c r="G11" s="65">
        <v>0</v>
      </c>
      <c r="H11" s="65">
        <f t="shared" si="2"/>
        <v>0</v>
      </c>
      <c r="I11" s="55"/>
      <c r="J11" s="4"/>
    </row>
    <row r="12" spans="2:10" ht="15">
      <c r="B12" s="9"/>
      <c r="C12" s="8" t="s">
        <v>13</v>
      </c>
      <c r="D12" s="66">
        <v>0</v>
      </c>
      <c r="E12" s="66">
        <v>0</v>
      </c>
      <c r="F12" s="68">
        <v>0</v>
      </c>
      <c r="G12" s="65">
        <v>0</v>
      </c>
      <c r="H12" s="65">
        <f t="shared" si="2"/>
        <v>0</v>
      </c>
      <c r="I12" s="55">
        <f>H15-H13</f>
        <v>0</v>
      </c>
      <c r="J12" s="4"/>
    </row>
    <row r="13" spans="2:10" ht="15">
      <c r="B13" s="5"/>
      <c r="C13" s="6" t="s">
        <v>14</v>
      </c>
      <c r="D13" s="63">
        <f>+D14+D15+D16</f>
        <v>6038304842.2200003</v>
      </c>
      <c r="E13" s="63">
        <f>E14+E15+E16</f>
        <v>0</v>
      </c>
      <c r="F13" s="63">
        <f>+F14+F15+F16</f>
        <v>-230428007.91999999</v>
      </c>
      <c r="G13" s="63">
        <v>-398958416.20999998</v>
      </c>
      <c r="H13" s="63">
        <f>D13+E13-F13+G13</f>
        <v>5869774433.9300003</v>
      </c>
      <c r="I13" s="55"/>
      <c r="J13" s="4"/>
    </row>
    <row r="14" spans="2:10" ht="15">
      <c r="B14" s="7"/>
      <c r="C14" s="8" t="s">
        <v>15</v>
      </c>
      <c r="D14" s="66">
        <v>0</v>
      </c>
      <c r="E14" s="68">
        <v>0</v>
      </c>
      <c r="F14" s="68">
        <v>0</v>
      </c>
      <c r="G14" s="66">
        <v>0</v>
      </c>
      <c r="H14" s="65">
        <f t="shared" si="2"/>
        <v>0</v>
      </c>
      <c r="I14" s="55"/>
      <c r="J14" s="4"/>
    </row>
    <row r="15" spans="2:10" ht="15">
      <c r="B15" s="9"/>
      <c r="C15" s="8" t="s">
        <v>16</v>
      </c>
      <c r="D15" s="65">
        <v>6038304842.2200003</v>
      </c>
      <c r="E15" s="68">
        <v>0</v>
      </c>
      <c r="F15" s="68">
        <v>-230428007.91999999</v>
      </c>
      <c r="G15" s="66">
        <v>-398958416.20999998</v>
      </c>
      <c r="H15" s="65">
        <v>5869774433.9300003</v>
      </c>
      <c r="I15" s="56">
        <v>0</v>
      </c>
      <c r="J15" s="52"/>
    </row>
    <row r="16" spans="2:10" ht="15">
      <c r="B16" s="9"/>
      <c r="C16" s="8" t="s">
        <v>17</v>
      </c>
      <c r="D16" s="66">
        <v>0</v>
      </c>
      <c r="E16" s="68">
        <v>0</v>
      </c>
      <c r="F16" s="68">
        <v>0</v>
      </c>
      <c r="G16" s="68">
        <v>0</v>
      </c>
      <c r="H16" s="65">
        <f>D16+E16-F16+G16</f>
        <v>0</v>
      </c>
      <c r="I16" s="57"/>
      <c r="J16" s="4"/>
    </row>
    <row r="17" spans="2:10" ht="15">
      <c r="B17" s="115" t="s">
        <v>18</v>
      </c>
      <c r="C17" s="116"/>
      <c r="D17" s="65">
        <v>10951847.01</v>
      </c>
      <c r="E17" s="69"/>
      <c r="F17" s="69"/>
      <c r="G17" s="69"/>
      <c r="H17" s="65">
        <v>21525255.649999999</v>
      </c>
      <c r="I17" s="58"/>
      <c r="J17" s="10"/>
    </row>
    <row r="18" spans="2:10" ht="15">
      <c r="B18" s="9"/>
      <c r="C18" s="11"/>
      <c r="D18" s="65"/>
      <c r="E18" s="65"/>
      <c r="F18" s="65"/>
      <c r="G18" s="65"/>
      <c r="H18" s="65"/>
      <c r="I18" s="59"/>
      <c r="J18" s="12"/>
    </row>
    <row r="19" spans="2:10" ht="15">
      <c r="B19" s="115" t="s">
        <v>19</v>
      </c>
      <c r="C19" s="116"/>
      <c r="D19" s="63">
        <f>D8+D17</f>
        <v>6049256689.2300005</v>
      </c>
      <c r="E19" s="63">
        <f t="shared" ref="E19" si="3">E8+E17</f>
        <v>0</v>
      </c>
      <c r="F19" s="63">
        <f>F8+F17</f>
        <v>-230428007.91999999</v>
      </c>
      <c r="G19" s="63">
        <f>G8+G17</f>
        <v>-398958416.20999998</v>
      </c>
      <c r="H19" s="63">
        <f>H8+H17</f>
        <v>5891299689.5799999</v>
      </c>
      <c r="I19" s="55"/>
      <c r="J19" s="4"/>
    </row>
    <row r="20" spans="2:10" ht="15">
      <c r="B20" s="115"/>
      <c r="C20" s="116"/>
      <c r="D20" s="65"/>
      <c r="E20" s="65"/>
      <c r="F20" s="65"/>
      <c r="G20" s="65"/>
      <c r="H20" s="65"/>
      <c r="I20" s="55"/>
      <c r="J20" s="4"/>
    </row>
    <row r="21" spans="2:10" ht="15">
      <c r="B21" s="115" t="s">
        <v>20</v>
      </c>
      <c r="C21" s="116"/>
      <c r="D21" s="65">
        <f>D22+D23+D24</f>
        <v>0</v>
      </c>
      <c r="E21" s="65">
        <f>E22+E23+E24</f>
        <v>0</v>
      </c>
      <c r="F21" s="65">
        <f>F22+F23+F24</f>
        <v>0</v>
      </c>
      <c r="G21" s="65">
        <f t="shared" ref="G21" si="4">G22+G23+G24</f>
        <v>0</v>
      </c>
      <c r="H21" s="65">
        <f>D21+E21-F21+G21</f>
        <v>0</v>
      </c>
      <c r="I21" s="55"/>
      <c r="J21" s="4"/>
    </row>
    <row r="22" spans="2:10" ht="15">
      <c r="B22" s="5"/>
      <c r="C22" s="13" t="s">
        <v>21</v>
      </c>
      <c r="D22" s="66">
        <v>0</v>
      </c>
      <c r="E22" s="66">
        <v>0</v>
      </c>
      <c r="F22" s="66">
        <v>0</v>
      </c>
      <c r="G22" s="66">
        <v>0</v>
      </c>
      <c r="H22" s="65">
        <f t="shared" ref="H22:H24" si="5">D22+E22-F22+G22</f>
        <v>0</v>
      </c>
      <c r="I22" s="55"/>
      <c r="J22" s="4"/>
    </row>
    <row r="23" spans="2:10" ht="15">
      <c r="B23" s="5"/>
      <c r="C23" s="13" t="s">
        <v>22</v>
      </c>
      <c r="D23" s="66">
        <v>0</v>
      </c>
      <c r="E23" s="66">
        <v>0</v>
      </c>
      <c r="F23" s="66">
        <v>0</v>
      </c>
      <c r="G23" s="66">
        <v>0</v>
      </c>
      <c r="H23" s="65">
        <f t="shared" si="5"/>
        <v>0</v>
      </c>
      <c r="I23" s="55"/>
      <c r="J23" s="4"/>
    </row>
    <row r="24" spans="2:10" ht="15">
      <c r="B24" s="5"/>
      <c r="C24" s="13" t="s">
        <v>23</v>
      </c>
      <c r="D24" s="66">
        <v>0</v>
      </c>
      <c r="E24" s="66">
        <v>0</v>
      </c>
      <c r="F24" s="66">
        <v>0</v>
      </c>
      <c r="G24" s="66">
        <v>0</v>
      </c>
      <c r="H24" s="65">
        <f t="shared" si="5"/>
        <v>0</v>
      </c>
      <c r="I24" s="55"/>
      <c r="J24" s="4"/>
    </row>
    <row r="25" spans="2:10" ht="15">
      <c r="B25" s="117"/>
      <c r="C25" s="118"/>
      <c r="D25" s="70"/>
      <c r="E25" s="70"/>
      <c r="F25" s="70"/>
      <c r="G25" s="70"/>
      <c r="H25" s="70"/>
      <c r="I25" s="60"/>
      <c r="J25" s="14"/>
    </row>
    <row r="26" spans="2:10" ht="21" customHeight="1">
      <c r="B26" s="115" t="s">
        <v>24</v>
      </c>
      <c r="C26" s="116"/>
      <c r="D26" s="65">
        <f>D27+D28+D29</f>
        <v>0</v>
      </c>
      <c r="E26" s="65">
        <f t="shared" ref="E26:G26" si="6">E27+E28+E29</f>
        <v>0</v>
      </c>
      <c r="F26" s="65">
        <f t="shared" si="6"/>
        <v>0</v>
      </c>
      <c r="G26" s="65">
        <f t="shared" si="6"/>
        <v>0</v>
      </c>
      <c r="H26" s="65">
        <f>D26+E26-F26+G26</f>
        <v>0</v>
      </c>
      <c r="I26" s="61"/>
      <c r="J26" s="15"/>
    </row>
    <row r="27" spans="2:10" ht="15">
      <c r="B27" s="5"/>
      <c r="C27" s="13" t="s">
        <v>25</v>
      </c>
      <c r="D27" s="66">
        <v>0</v>
      </c>
      <c r="E27" s="66">
        <v>0</v>
      </c>
      <c r="F27" s="66">
        <v>0</v>
      </c>
      <c r="G27" s="66">
        <v>0</v>
      </c>
      <c r="H27" s="65">
        <f t="shared" ref="H27:H29" si="7">D27+E27-F27+G27</f>
        <v>0</v>
      </c>
      <c r="I27" s="61"/>
      <c r="J27" s="15"/>
    </row>
    <row r="28" spans="2:10" ht="15">
      <c r="B28" s="5"/>
      <c r="C28" s="13" t="s">
        <v>26</v>
      </c>
      <c r="D28" s="66">
        <v>0</v>
      </c>
      <c r="E28" s="66">
        <v>0</v>
      </c>
      <c r="F28" s="66">
        <v>0</v>
      </c>
      <c r="G28" s="66">
        <v>0</v>
      </c>
      <c r="H28" s="65">
        <f t="shared" si="7"/>
        <v>0</v>
      </c>
      <c r="I28" s="61"/>
      <c r="J28" s="15"/>
    </row>
    <row r="29" spans="2:10" ht="15">
      <c r="B29" s="5"/>
      <c r="C29" s="13" t="s">
        <v>27</v>
      </c>
      <c r="D29" s="66">
        <v>0</v>
      </c>
      <c r="E29" s="66">
        <v>0</v>
      </c>
      <c r="F29" s="66">
        <v>0</v>
      </c>
      <c r="G29" s="66">
        <v>0</v>
      </c>
      <c r="H29" s="65">
        <f t="shared" si="7"/>
        <v>0</v>
      </c>
      <c r="I29" s="61"/>
      <c r="J29" s="15"/>
    </row>
    <row r="30" spans="2:10" ht="15">
      <c r="B30" s="119"/>
      <c r="C30" s="120"/>
      <c r="D30" s="71"/>
      <c r="E30" s="71"/>
      <c r="F30" s="71"/>
      <c r="G30" s="71"/>
      <c r="H30" s="71"/>
      <c r="I30" s="62"/>
      <c r="J30" s="16"/>
    </row>
    <row r="31" spans="2:10" ht="14.25"/>
    <row r="32" spans="2:10" ht="36" customHeight="1">
      <c r="B32" s="17">
        <v>1</v>
      </c>
      <c r="C32" s="121" t="s">
        <v>28</v>
      </c>
      <c r="D32" s="121"/>
      <c r="E32" s="121"/>
      <c r="F32" s="121"/>
      <c r="G32" s="121"/>
      <c r="H32" s="121"/>
      <c r="I32" s="121"/>
      <c r="J32" s="121"/>
    </row>
    <row r="33" spans="2:10" ht="14.25">
      <c r="B33" s="17">
        <v>2</v>
      </c>
      <c r="C33" s="121" t="s">
        <v>29</v>
      </c>
      <c r="D33" s="121"/>
      <c r="E33" s="121"/>
      <c r="F33" s="121"/>
      <c r="G33" s="121"/>
      <c r="H33" s="121"/>
      <c r="I33" s="121"/>
      <c r="J33" s="121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2" t="s">
        <v>30</v>
      </c>
      <c r="C38" s="112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08" t="s">
        <v>36</v>
      </c>
      <c r="C39" s="109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10"/>
      <c r="D47" s="110"/>
      <c r="E47" s="27"/>
      <c r="F47" s="27"/>
      <c r="G47" s="27"/>
      <c r="H47" s="30"/>
    </row>
    <row r="48" spans="2:10" ht="15" customHeight="1">
      <c r="C48" s="107"/>
      <c r="D48" s="107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11"/>
      <c r="F50" s="111"/>
      <c r="G50" s="27"/>
      <c r="H50" s="111"/>
      <c r="I50" s="111"/>
    </row>
    <row r="51" spans="3:10" ht="15" customHeight="1">
      <c r="C51" s="28"/>
      <c r="D51" s="29"/>
      <c r="E51" s="110"/>
      <c r="F51" s="110"/>
      <c r="G51" s="29"/>
      <c r="H51" s="110"/>
      <c r="I51" s="110"/>
      <c r="J51" s="110"/>
    </row>
    <row r="52" spans="3:10" ht="28.5" customHeight="1">
      <c r="C52" s="30"/>
      <c r="D52" s="29"/>
      <c r="E52" s="107"/>
      <c r="F52" s="107"/>
      <c r="G52" s="29"/>
      <c r="H52" s="107"/>
      <c r="I52" s="107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B6:C6"/>
    <mergeCell ref="B1:J1"/>
    <mergeCell ref="B2:J2"/>
    <mergeCell ref="B3:J3"/>
    <mergeCell ref="B4:J4"/>
    <mergeCell ref="B5:J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397C-3B13-496E-882B-5D0DC0CE1189}">
  <sheetPr>
    <pageSetUpPr fitToPage="1"/>
  </sheetPr>
  <dimension ref="A1:U58"/>
  <sheetViews>
    <sheetView showGridLines="0" view="pageBreakPreview" topLeftCell="C1" zoomScale="84" zoomScaleNormal="120" zoomScaleSheetLayoutView="84" workbookViewId="0">
      <selection activeCell="L23" sqref="L23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8.42578125" style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ht="14.25">
      <c r="B2" s="124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2:16" ht="14.25">
      <c r="B3" s="127" t="s">
        <v>43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6" ht="14.25">
      <c r="B4" s="127" t="s">
        <v>58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15.75" customHeight="1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2:16" ht="67.5">
      <c r="B6" s="122" t="s">
        <v>2</v>
      </c>
      <c r="C6" s="122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3"/>
      <c r="C7" s="114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15" t="s">
        <v>9</v>
      </c>
      <c r="C8" s="116"/>
      <c r="D8" s="41">
        <v>5646336693.5900002</v>
      </c>
      <c r="E8" s="42">
        <f t="shared" ref="E8" si="0">E9+E13</f>
        <v>517580535.27999997</v>
      </c>
      <c r="F8" s="49">
        <f>F9+F13</f>
        <v>249651949.24000001</v>
      </c>
      <c r="G8" s="49"/>
      <c r="H8" s="49"/>
      <c r="I8" s="41">
        <f>I9+I13</f>
        <v>-517580535.27999997</v>
      </c>
      <c r="J8" s="41">
        <f t="shared" ref="J8:J16" si="1">D8+E8-F8+I8</f>
        <v>5396684744.3500004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249651949.24000001</v>
      </c>
      <c r="G9" s="42"/>
      <c r="H9" s="42"/>
      <c r="I9" s="41">
        <f>+I10+I11+I12</f>
        <v>0</v>
      </c>
      <c r="J9" s="41">
        <f t="shared" si="1"/>
        <v>267928586.03999996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30">
      <c r="B11" s="9"/>
      <c r="C11" s="8" t="s">
        <v>12</v>
      </c>
      <c r="D11" s="35">
        <v>0</v>
      </c>
      <c r="E11" s="35">
        <v>517580535.27999997</v>
      </c>
      <c r="F11" s="103">
        <v>249651949.24000001</v>
      </c>
      <c r="G11" s="88" t="s">
        <v>48</v>
      </c>
      <c r="H11" s="88" t="s">
        <v>57</v>
      </c>
      <c r="I11" s="33">
        <v>0</v>
      </c>
      <c r="J11" s="79">
        <f>D11+E11-F11+I11</f>
        <v>267928586.03999996</v>
      </c>
      <c r="K11" s="104" t="s">
        <v>56</v>
      </c>
      <c r="L11" s="99" t="s">
        <v>56</v>
      </c>
      <c r="M11" s="105">
        <v>205726924.38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106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106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>D15+E15-F15+I15</f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102"/>
      <c r="M16" s="95"/>
      <c r="N16" s="37"/>
      <c r="O16" s="37"/>
      <c r="P16" s="4"/>
    </row>
    <row r="17" spans="2:16" ht="15">
      <c r="B17" s="115" t="s">
        <v>18</v>
      </c>
      <c r="C17" s="116"/>
      <c r="D17" s="33">
        <v>11237672.960000001</v>
      </c>
      <c r="E17" s="38"/>
      <c r="F17" s="38"/>
      <c r="G17" s="38"/>
      <c r="H17" s="38"/>
      <c r="I17" s="38"/>
      <c r="J17" s="79">
        <v>2508021.9399999995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42"/>
      <c r="M18" s="40"/>
      <c r="N18" s="92"/>
      <c r="O18" s="92"/>
      <c r="P18" s="12"/>
    </row>
    <row r="19" spans="2:16" ht="26.25" customHeight="1">
      <c r="B19" s="115" t="s">
        <v>19</v>
      </c>
      <c r="C19" s="116"/>
      <c r="D19" s="41">
        <v>5657574366.5500002</v>
      </c>
      <c r="E19" s="42">
        <f>E8+E17</f>
        <v>517580535.27999997</v>
      </c>
      <c r="F19" s="41">
        <f>F8+F17</f>
        <v>249651949.24000001</v>
      </c>
      <c r="G19" s="41"/>
      <c r="H19" s="41"/>
      <c r="I19" s="42">
        <f>I8+I17</f>
        <v>-517580535.27999997</v>
      </c>
      <c r="J19" s="101">
        <f>J17+J8</f>
        <v>5399192766.29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15"/>
      <c r="C20" s="116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15" t="s">
        <v>20</v>
      </c>
      <c r="C21" s="116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17"/>
      <c r="C25" s="118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15" t="s">
        <v>24</v>
      </c>
      <c r="C26" s="116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19"/>
      <c r="C30" s="120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1" t="s">
        <v>28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2:16" ht="14.25">
      <c r="B33" s="17">
        <v>2</v>
      </c>
      <c r="C33" s="121" t="s">
        <v>29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2" t="s">
        <v>30</v>
      </c>
      <c r="C38" s="112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08" t="s">
        <v>36</v>
      </c>
      <c r="C39" s="109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0"/>
      <c r="D47" s="110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07"/>
      <c r="D48" s="107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1"/>
      <c r="F50" s="111"/>
      <c r="G50" s="87"/>
      <c r="H50" s="87"/>
      <c r="I50" s="27"/>
      <c r="J50" s="111"/>
      <c r="K50" s="111"/>
      <c r="L50" s="111"/>
      <c r="M50" s="111"/>
      <c r="N50" s="87"/>
      <c r="O50" s="87"/>
    </row>
    <row r="51" spans="3:16" ht="15" customHeight="1">
      <c r="C51" s="28"/>
      <c r="D51" s="29"/>
      <c r="E51" s="110"/>
      <c r="F51" s="110"/>
      <c r="G51" s="86"/>
      <c r="H51" s="86"/>
      <c r="I51" s="29"/>
      <c r="J51" s="110"/>
      <c r="K51" s="110"/>
      <c r="L51" s="110"/>
      <c r="M51" s="110"/>
      <c r="N51" s="110"/>
      <c r="O51" s="110"/>
      <c r="P51" s="110"/>
    </row>
    <row r="52" spans="3:16" ht="28.5" customHeight="1">
      <c r="C52" s="30"/>
      <c r="D52" s="29"/>
      <c r="E52" s="107"/>
      <c r="F52" s="107"/>
      <c r="G52" s="85"/>
      <c r="H52" s="85"/>
      <c r="I52" s="29"/>
      <c r="J52" s="107"/>
      <c r="K52" s="107"/>
      <c r="L52" s="107"/>
      <c r="M52" s="107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A879-FC76-425B-90D3-337E4377993C}">
  <sheetPr codeName="Hoja2">
    <pageSetUpPr fitToPage="1"/>
  </sheetPr>
  <dimension ref="A1:U58"/>
  <sheetViews>
    <sheetView showGridLines="0" tabSelected="1" view="pageBreakPreview" zoomScale="84" zoomScaleNormal="120" zoomScaleSheetLayoutView="84" workbookViewId="0">
      <selection activeCell="Q58" sqref="A1:Q58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7.85546875" style="1" customWidth="1"/>
    <col min="11" max="11" width="7" style="1" hidden="1" customWidth="1"/>
    <col min="12" max="12" width="8.42578125" style="1" hidden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ht="14.25">
      <c r="B2" s="124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2:16" ht="14.25">
      <c r="B3" s="127" t="s">
        <v>43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6" ht="14.25">
      <c r="B4" s="127" t="s">
        <v>58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15.75" customHeight="1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2:16" ht="67.5">
      <c r="B6" s="122" t="s">
        <v>2</v>
      </c>
      <c r="C6" s="122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3"/>
      <c r="C7" s="114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15" t="s">
        <v>9</v>
      </c>
      <c r="C8" s="116"/>
      <c r="D8" s="41">
        <v>5646336693.5900002</v>
      </c>
      <c r="E8" s="42">
        <f t="shared" ref="E8" si="0">E9+E13</f>
        <v>517580535.27999997</v>
      </c>
      <c r="F8" s="49">
        <f>F9+F13</f>
        <v>249651949.24000001</v>
      </c>
      <c r="G8" s="49"/>
      <c r="H8" s="49"/>
      <c r="I8" s="41">
        <f>I9+I13</f>
        <v>-517580535.27999997</v>
      </c>
      <c r="J8" s="41">
        <f t="shared" ref="J8:J16" si="1">D8+E8-F8+I8</f>
        <v>5396684744.3500004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249651949.24000001</v>
      </c>
      <c r="G9" s="42"/>
      <c r="H9" s="42"/>
      <c r="I9" s="41">
        <f>+I10+I11+I12</f>
        <v>0</v>
      </c>
      <c r="J9" s="41">
        <f t="shared" si="1"/>
        <v>267928586.03999996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30">
      <c r="B11" s="9"/>
      <c r="C11" s="8" t="s">
        <v>12</v>
      </c>
      <c r="D11" s="35">
        <v>0</v>
      </c>
      <c r="E11" s="35">
        <v>517580535.27999997</v>
      </c>
      <c r="F11" s="103">
        <v>249651949.24000001</v>
      </c>
      <c r="G11" s="88" t="s">
        <v>48</v>
      </c>
      <c r="H11" s="88" t="s">
        <v>57</v>
      </c>
      <c r="I11" s="33">
        <v>0</v>
      </c>
      <c r="J11" s="79">
        <f>D11+E11-F11+I11</f>
        <v>267928586.03999996</v>
      </c>
      <c r="K11" s="104" t="s">
        <v>56</v>
      </c>
      <c r="L11" s="104" t="s">
        <v>56</v>
      </c>
      <c r="M11" s="105">
        <v>205726924.38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>D15+E15-F15+I15</f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15" t="s">
        <v>18</v>
      </c>
      <c r="C17" s="116"/>
      <c r="D17" s="33">
        <v>11237672.960000001</v>
      </c>
      <c r="E17" s="38"/>
      <c r="F17" s="38"/>
      <c r="G17" s="38"/>
      <c r="H17" s="38"/>
      <c r="I17" s="38"/>
      <c r="J17" s="79">
        <v>2508021.9399999995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15" t="s">
        <v>19</v>
      </c>
      <c r="C19" s="116"/>
      <c r="D19" s="41">
        <v>5657574366.5500002</v>
      </c>
      <c r="E19" s="42">
        <f>E8+E17</f>
        <v>517580535.27999997</v>
      </c>
      <c r="F19" s="41">
        <f>F8+F17</f>
        <v>249651949.24000001</v>
      </c>
      <c r="G19" s="41"/>
      <c r="H19" s="41"/>
      <c r="I19" s="42">
        <f>I8+I17</f>
        <v>-517580535.27999997</v>
      </c>
      <c r="J19" s="101">
        <f>J17+J8</f>
        <v>5399192766.29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15"/>
      <c r="C20" s="116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15" t="s">
        <v>20</v>
      </c>
      <c r="C21" s="116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17"/>
      <c r="C25" s="118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15" t="s">
        <v>24</v>
      </c>
      <c r="C26" s="116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19"/>
      <c r="C30" s="120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1" t="s">
        <v>28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2:16" ht="14.25">
      <c r="B33" s="17">
        <v>2</v>
      </c>
      <c r="C33" s="121" t="s">
        <v>29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2" t="s">
        <v>30</v>
      </c>
      <c r="C38" s="112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08" t="s">
        <v>36</v>
      </c>
      <c r="C39" s="109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0"/>
      <c r="D47" s="110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07"/>
      <c r="D48" s="107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1"/>
      <c r="F50" s="111"/>
      <c r="G50" s="87"/>
      <c r="H50" s="87"/>
      <c r="I50" s="27"/>
      <c r="J50" s="111"/>
      <c r="K50" s="111"/>
      <c r="L50" s="111"/>
      <c r="M50" s="111"/>
      <c r="N50" s="87"/>
      <c r="O50" s="87"/>
    </row>
    <row r="51" spans="3:16" ht="15" customHeight="1">
      <c r="C51" s="28"/>
      <c r="D51" s="29"/>
      <c r="E51" s="110"/>
      <c r="F51" s="110"/>
      <c r="G51" s="86"/>
      <c r="H51" s="86"/>
      <c r="I51" s="29"/>
      <c r="J51" s="110"/>
      <c r="K51" s="110"/>
      <c r="L51" s="110"/>
      <c r="M51" s="110"/>
      <c r="N51" s="110"/>
      <c r="O51" s="110"/>
      <c r="P51" s="110"/>
    </row>
    <row r="52" spans="3:16" ht="28.5" customHeight="1">
      <c r="C52" s="30"/>
      <c r="D52" s="29"/>
      <c r="E52" s="107"/>
      <c r="F52" s="107"/>
      <c r="G52" s="85"/>
      <c r="H52" s="85"/>
      <c r="I52" s="29"/>
      <c r="J52" s="107"/>
      <c r="K52" s="107"/>
      <c r="L52" s="107"/>
      <c r="M52" s="107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276C-8E80-4962-8FF2-0C31CBFE0D2C}">
  <sheetPr codeName="Hoja3">
    <pageSetUpPr fitToPage="1"/>
  </sheetPr>
  <dimension ref="A1:U58"/>
  <sheetViews>
    <sheetView showGridLines="0" view="pageBreakPreview" topLeftCell="D1" zoomScale="93" zoomScaleNormal="120" zoomScaleSheetLayoutView="93" workbookViewId="0">
      <selection activeCell="E34" sqref="E34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11.42578125" style="1" customWidth="1"/>
    <col min="13" max="13" width="15.85546875" style="1" customWidth="1"/>
    <col min="14" max="14" width="7.7109375" style="1" hidden="1" customWidth="1"/>
    <col min="15" max="15" width="11.42578125" style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ht="14.25">
      <c r="B2" s="124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2:16" ht="14.25">
      <c r="B3" s="127" t="s">
        <v>43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6" ht="14.25">
      <c r="B4" s="127" t="s">
        <v>53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15.75" customHeight="1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2:16" ht="67.5">
      <c r="B6" s="122" t="s">
        <v>2</v>
      </c>
      <c r="C6" s="122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3"/>
      <c r="C7" s="114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15" t="s">
        <v>9</v>
      </c>
      <c r="C8" s="116"/>
      <c r="D8" s="41">
        <v>5646336693.5900002</v>
      </c>
      <c r="E8" s="42">
        <f t="shared" ref="E8" si="0">E9+E13</f>
        <v>517580535.27999997</v>
      </c>
      <c r="F8" s="49">
        <f>F9+F13</f>
        <v>111644046.15000001</v>
      </c>
      <c r="G8" s="49"/>
      <c r="H8" s="49"/>
      <c r="I8" s="41">
        <f>I9+I13</f>
        <v>-517580535.27999997</v>
      </c>
      <c r="J8" s="41">
        <f t="shared" ref="J8:J16" si="1">D8+E8-F8+I8</f>
        <v>5534692647.4400005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111644046.15000001</v>
      </c>
      <c r="G9" s="42"/>
      <c r="H9" s="42"/>
      <c r="I9" s="41">
        <f>+I10+I11+I12</f>
        <v>0</v>
      </c>
      <c r="J9" s="41">
        <f t="shared" si="1"/>
        <v>405936489.13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15">
      <c r="B11" s="9"/>
      <c r="C11" s="8" t="s">
        <v>12</v>
      </c>
      <c r="D11" s="35">
        <v>0</v>
      </c>
      <c r="E11" s="35">
        <v>517580535.27999997</v>
      </c>
      <c r="F11" s="103" t="s">
        <v>55</v>
      </c>
      <c r="G11" s="88" t="s">
        <v>48</v>
      </c>
      <c r="H11" s="88" t="s">
        <v>57</v>
      </c>
      <c r="I11" s="33">
        <v>0</v>
      </c>
      <c r="J11" s="79">
        <f t="shared" si="1"/>
        <v>405936489.13</v>
      </c>
      <c r="K11" s="79"/>
      <c r="L11" s="104" t="s">
        <v>56</v>
      </c>
      <c r="M11" s="105">
        <v>109693666.8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 t="shared" si="1"/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15" t="s">
        <v>18</v>
      </c>
      <c r="C17" s="116"/>
      <c r="D17" s="33">
        <v>11237672.960000001</v>
      </c>
      <c r="E17" s="38"/>
      <c r="F17" s="38"/>
      <c r="G17" s="38"/>
      <c r="H17" s="38"/>
      <c r="I17" s="38"/>
      <c r="J17" s="33">
        <v>15257666.219999999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15" t="s">
        <v>19</v>
      </c>
      <c r="C19" s="116"/>
      <c r="D19" s="41">
        <v>5657574366.5500002</v>
      </c>
      <c r="E19" s="42">
        <f>E8+E17</f>
        <v>517580535.27999997</v>
      </c>
      <c r="F19" s="41">
        <f>F8+F17</f>
        <v>111644046.15000001</v>
      </c>
      <c r="G19" s="41"/>
      <c r="H19" s="41"/>
      <c r="I19" s="42">
        <f>I8+I17</f>
        <v>-517580535.27999997</v>
      </c>
      <c r="J19" s="101">
        <f>J17+J8</f>
        <v>5549950313.6600008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15"/>
      <c r="C20" s="116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15" t="s">
        <v>20</v>
      </c>
      <c r="C21" s="116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17"/>
      <c r="C25" s="118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15" t="s">
        <v>24</v>
      </c>
      <c r="C26" s="116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19"/>
      <c r="C30" s="120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1" t="s">
        <v>28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2:16" ht="14.25">
      <c r="B33" s="17">
        <v>2</v>
      </c>
      <c r="C33" s="121" t="s">
        <v>29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 t="s">
        <v>40</v>
      </c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2" t="s">
        <v>30</v>
      </c>
      <c r="C38" s="112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08" t="s">
        <v>36</v>
      </c>
      <c r="C39" s="109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10"/>
      <c r="D47" s="110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07"/>
      <c r="D48" s="107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11"/>
      <c r="F50" s="111"/>
      <c r="G50" s="87"/>
      <c r="H50" s="87"/>
      <c r="I50" s="27"/>
      <c r="J50" s="111"/>
      <c r="K50" s="111"/>
      <c r="L50" s="111"/>
      <c r="M50" s="111"/>
      <c r="N50" s="87"/>
      <c r="O50" s="87"/>
    </row>
    <row r="51" spans="3:16" ht="15" customHeight="1">
      <c r="C51" s="28"/>
      <c r="D51" s="29"/>
      <c r="E51" s="110"/>
      <c r="F51" s="110"/>
      <c r="G51" s="86"/>
      <c r="H51" s="86"/>
      <c r="I51" s="29"/>
      <c r="J51" s="110"/>
      <c r="K51" s="110"/>
      <c r="L51" s="110"/>
      <c r="M51" s="110"/>
      <c r="N51" s="110"/>
      <c r="O51" s="110"/>
      <c r="P51" s="110"/>
    </row>
    <row r="52" spans="3:16" ht="28.5" customHeight="1">
      <c r="C52" s="30"/>
      <c r="D52" s="29"/>
      <c r="E52" s="107"/>
      <c r="F52" s="107"/>
      <c r="G52" s="85"/>
      <c r="H52" s="85"/>
      <c r="I52" s="29"/>
      <c r="J52" s="107"/>
      <c r="K52" s="107"/>
      <c r="L52" s="107"/>
      <c r="M52" s="107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B6:C6"/>
    <mergeCell ref="B1:P1"/>
    <mergeCell ref="B2:P2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K58"/>
  <sheetViews>
    <sheetView showGridLines="0" view="pageBreakPreview" topLeftCell="B4" zoomScale="120" zoomScaleNormal="120" zoomScaleSheetLayoutView="120" workbookViewId="0">
      <selection activeCell="F11" sqref="F11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5">
      <c r="B1" s="123" t="s">
        <v>0</v>
      </c>
      <c r="C1" s="123"/>
      <c r="D1" s="123"/>
      <c r="E1" s="123"/>
      <c r="F1" s="123"/>
      <c r="G1" s="123"/>
      <c r="H1" s="123"/>
      <c r="I1" s="123"/>
      <c r="J1" s="123"/>
    </row>
    <row r="2" spans="2:10" ht="14.25">
      <c r="B2" s="124" t="s">
        <v>1</v>
      </c>
      <c r="C2" s="125"/>
      <c r="D2" s="125"/>
      <c r="E2" s="125"/>
      <c r="F2" s="125"/>
      <c r="G2" s="125"/>
      <c r="H2" s="125"/>
      <c r="I2" s="125"/>
      <c r="J2" s="126"/>
    </row>
    <row r="3" spans="2:10" ht="14.25">
      <c r="B3" s="127" t="s">
        <v>43</v>
      </c>
      <c r="C3" s="128"/>
      <c r="D3" s="128"/>
      <c r="E3" s="128"/>
      <c r="F3" s="128"/>
      <c r="G3" s="128"/>
      <c r="H3" s="128"/>
      <c r="I3" s="128"/>
      <c r="J3" s="129"/>
    </row>
    <row r="4" spans="2:10" ht="14.25">
      <c r="B4" s="127" t="s">
        <v>47</v>
      </c>
      <c r="C4" s="128"/>
      <c r="D4" s="128"/>
      <c r="E4" s="128"/>
      <c r="F4" s="128"/>
      <c r="G4" s="128"/>
      <c r="H4" s="128"/>
      <c r="I4" s="128"/>
      <c r="J4" s="129"/>
    </row>
    <row r="5" spans="2:10" ht="14.25">
      <c r="B5" s="130"/>
      <c r="C5" s="131"/>
      <c r="D5" s="131"/>
      <c r="E5" s="131"/>
      <c r="F5" s="131"/>
      <c r="G5" s="131"/>
      <c r="H5" s="131"/>
      <c r="I5" s="131"/>
      <c r="J5" s="132"/>
    </row>
    <row r="6" spans="2:10" ht="67.5">
      <c r="B6" s="122" t="s">
        <v>2</v>
      </c>
      <c r="C6" s="122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3"/>
      <c r="C7" s="114"/>
      <c r="D7" s="32"/>
      <c r="E7" s="32"/>
      <c r="F7" s="32"/>
      <c r="G7" s="32"/>
      <c r="H7" s="32"/>
      <c r="I7" s="32"/>
      <c r="J7" s="3"/>
    </row>
    <row r="8" spans="2:10" ht="15">
      <c r="B8" s="115" t="s">
        <v>9</v>
      </c>
      <c r="C8" s="116"/>
      <c r="D8" s="41">
        <f>+D9+D13</f>
        <v>5869774433.9300003</v>
      </c>
      <c r="E8" s="42">
        <f t="shared" ref="E8" si="0">E9+E13</f>
        <v>0</v>
      </c>
      <c r="F8" s="49">
        <f>F9+F13</f>
        <v>219684996.02000001</v>
      </c>
      <c r="G8" s="41">
        <f>G9+G13</f>
        <v>0</v>
      </c>
      <c r="H8" s="41">
        <f>H9+H13</f>
        <v>5650089437.9100008</v>
      </c>
      <c r="I8" s="51"/>
      <c r="J8" s="4"/>
    </row>
    <row r="9" spans="2:10" s="76" customFormat="1" ht="15">
      <c r="B9" s="73"/>
      <c r="C9" s="6" t="s">
        <v>10</v>
      </c>
      <c r="D9" s="42">
        <f>+D10+D11+D12</f>
        <v>0</v>
      </c>
      <c r="E9" s="42">
        <f>E10+E11+E12</f>
        <v>0</v>
      </c>
      <c r="F9" s="42">
        <f>+F10+F11+F12</f>
        <v>219684996.02000001</v>
      </c>
      <c r="G9" s="41">
        <f>+G10+G11+G12</f>
        <v>453869681.57999998</v>
      </c>
      <c r="H9" s="41">
        <f>+H10+H11+H12</f>
        <v>234184685.55999997</v>
      </c>
      <c r="I9" s="74"/>
      <c r="J9" s="75"/>
    </row>
    <row r="10" spans="2:10" ht="15">
      <c r="B10" s="7"/>
      <c r="C10" s="8" t="s">
        <v>11</v>
      </c>
      <c r="D10" s="35">
        <v>0</v>
      </c>
      <c r="E10" s="35">
        <v>0</v>
      </c>
      <c r="F10" s="48">
        <v>0</v>
      </c>
      <c r="G10" s="34">
        <v>0</v>
      </c>
      <c r="H10" s="78">
        <f>D10+E10-F10+G10</f>
        <v>0</v>
      </c>
      <c r="I10" s="51"/>
      <c r="J10" s="4"/>
    </row>
    <row r="11" spans="2:10" ht="15">
      <c r="B11" s="9"/>
      <c r="C11" s="8" t="s">
        <v>12</v>
      </c>
      <c r="D11" s="35">
        <v>0</v>
      </c>
      <c r="E11" s="35">
        <v>0</v>
      </c>
      <c r="F11" s="77">
        <v>219684996.02000001</v>
      </c>
      <c r="G11" s="33">
        <f>445779304.3+8090377.28</f>
        <v>453869681.57999998</v>
      </c>
      <c r="H11" s="79">
        <f>D11+E11-F11+G11</f>
        <v>234184685.55999997</v>
      </c>
      <c r="I11" s="51">
        <v>214845411.00999999</v>
      </c>
      <c r="J11" s="4"/>
    </row>
    <row r="12" spans="2:10" ht="15">
      <c r="B12" s="9"/>
      <c r="C12" s="8" t="s">
        <v>13</v>
      </c>
      <c r="D12" s="35">
        <v>0</v>
      </c>
      <c r="E12" s="35">
        <v>0</v>
      </c>
      <c r="F12" s="36">
        <v>0</v>
      </c>
      <c r="G12" s="34">
        <v>0</v>
      </c>
      <c r="H12" s="78">
        <f>D12+E12-F12+G12</f>
        <v>0</v>
      </c>
      <c r="J12" s="4"/>
    </row>
    <row r="13" spans="2:10" ht="15">
      <c r="B13" s="5"/>
      <c r="C13" s="6" t="s">
        <v>14</v>
      </c>
      <c r="D13" s="41">
        <f>+D14+D15+D16</f>
        <v>5869774433.9300003</v>
      </c>
      <c r="E13" s="42">
        <f>E14+E15+E16</f>
        <v>0</v>
      </c>
      <c r="F13" s="41">
        <f>+F14+F15+F16</f>
        <v>0</v>
      </c>
      <c r="G13" s="41">
        <f>G14+G15+G16</f>
        <v>-453869681.57999998</v>
      </c>
      <c r="H13" s="41">
        <f>H14+H15+H16</f>
        <v>5415904752.3500004</v>
      </c>
      <c r="I13" s="35"/>
      <c r="J13" s="4"/>
    </row>
    <row r="14" spans="2:10" ht="15">
      <c r="B14" s="7"/>
      <c r="C14" s="8" t="s">
        <v>15</v>
      </c>
      <c r="D14" s="35">
        <v>0</v>
      </c>
      <c r="E14" s="36">
        <v>0</v>
      </c>
      <c r="F14" s="36">
        <v>0</v>
      </c>
      <c r="G14" s="35">
        <v>0</v>
      </c>
      <c r="H14" s="78">
        <f t="shared" ref="H14" si="1">D14+E14-F14+G14</f>
        <v>0</v>
      </c>
      <c r="I14" s="35"/>
      <c r="J14" s="4"/>
    </row>
    <row r="15" spans="2:10" ht="15">
      <c r="B15" s="9"/>
      <c r="C15" s="8" t="s">
        <v>16</v>
      </c>
      <c r="D15" s="33">
        <v>5869774433.9300003</v>
      </c>
      <c r="E15" s="36">
        <v>0</v>
      </c>
      <c r="F15" s="53">
        <v>0</v>
      </c>
      <c r="G15" s="33">
        <v>-453869681.57999998</v>
      </c>
      <c r="H15" s="79">
        <v>5415904752.3500004</v>
      </c>
      <c r="I15" s="33"/>
      <c r="J15" s="52"/>
    </row>
    <row r="16" spans="2:10" ht="15">
      <c r="B16" s="9"/>
      <c r="C16" s="8" t="s">
        <v>17</v>
      </c>
      <c r="D16" s="35">
        <v>0</v>
      </c>
      <c r="E16" s="36">
        <v>0</v>
      </c>
      <c r="F16" s="36">
        <v>0</v>
      </c>
      <c r="G16" s="36">
        <v>0</v>
      </c>
      <c r="H16" s="79">
        <f>D16+E16-F16+G16</f>
        <v>0</v>
      </c>
      <c r="I16" s="37"/>
      <c r="J16" s="4"/>
    </row>
    <row r="17" spans="2:10" ht="15">
      <c r="B17" s="115" t="s">
        <v>18</v>
      </c>
      <c r="C17" s="116"/>
      <c r="D17" s="33">
        <v>21525255.649999999</v>
      </c>
      <c r="E17" s="38"/>
      <c r="F17" s="38"/>
      <c r="G17" s="38"/>
      <c r="H17" s="79">
        <v>5623702.6200000001</v>
      </c>
      <c r="I17" s="39"/>
      <c r="J17" s="10"/>
    </row>
    <row r="18" spans="2:10" ht="15">
      <c r="B18" s="9"/>
      <c r="C18" s="11"/>
      <c r="D18" s="34"/>
      <c r="E18" s="34"/>
      <c r="F18" s="34"/>
      <c r="G18" s="34"/>
      <c r="H18" s="34"/>
      <c r="I18" s="40"/>
      <c r="J18" s="12"/>
    </row>
    <row r="19" spans="2:10" ht="15">
      <c r="B19" s="115" t="s">
        <v>19</v>
      </c>
      <c r="C19" s="116"/>
      <c r="D19" s="41">
        <f>D8+D17</f>
        <v>5891299689.5799999</v>
      </c>
      <c r="E19" s="42">
        <f t="shared" ref="E19:F19" si="2">E8+E17</f>
        <v>0</v>
      </c>
      <c r="F19" s="41">
        <f t="shared" si="2"/>
        <v>219684996.02000001</v>
      </c>
      <c r="G19" s="42">
        <f>G8+G17</f>
        <v>0</v>
      </c>
      <c r="H19" s="41">
        <f>H8+H17</f>
        <v>5655713140.5300007</v>
      </c>
      <c r="I19" s="81"/>
      <c r="J19" s="72"/>
    </row>
    <row r="20" spans="2:10" ht="15">
      <c r="B20" s="115"/>
      <c r="C20" s="116"/>
      <c r="D20" s="34"/>
      <c r="E20" s="34"/>
      <c r="F20" s="34"/>
      <c r="G20" s="34"/>
      <c r="H20" s="34"/>
      <c r="I20" s="35"/>
      <c r="J20" s="4"/>
    </row>
    <row r="21" spans="2:10" ht="15">
      <c r="B21" s="115" t="s">
        <v>20</v>
      </c>
      <c r="C21" s="116"/>
      <c r="D21" s="34">
        <f>D22+D23+D24</f>
        <v>0</v>
      </c>
      <c r="E21" s="34">
        <f>E22+E23+E24</f>
        <v>0</v>
      </c>
      <c r="F21" s="34">
        <f>F22+F23+F24</f>
        <v>0</v>
      </c>
      <c r="G21" s="34">
        <f t="shared" ref="G21" si="3">G22+G23+G24</f>
        <v>0</v>
      </c>
      <c r="H21" s="34">
        <f>D21+E21-F21+G21</f>
        <v>0</v>
      </c>
      <c r="I21" s="35"/>
      <c r="J21" s="4"/>
    </row>
    <row r="22" spans="2:10" ht="15">
      <c r="B22" s="5"/>
      <c r="C22" s="13" t="s">
        <v>21</v>
      </c>
      <c r="D22" s="35">
        <v>0</v>
      </c>
      <c r="E22" s="35">
        <v>0</v>
      </c>
      <c r="F22" s="35">
        <v>0</v>
      </c>
      <c r="G22" s="35">
        <v>0</v>
      </c>
      <c r="H22" s="34">
        <f t="shared" ref="H22:H24" si="4">D22+E22-F22+G22</f>
        <v>0</v>
      </c>
      <c r="I22" s="35"/>
      <c r="J22" s="4"/>
    </row>
    <row r="23" spans="2:10" ht="15">
      <c r="B23" s="5"/>
      <c r="C23" s="13" t="s">
        <v>22</v>
      </c>
      <c r="D23" s="35">
        <v>0</v>
      </c>
      <c r="E23" s="35">
        <v>0</v>
      </c>
      <c r="F23" s="35">
        <v>0</v>
      </c>
      <c r="G23" s="35">
        <v>0</v>
      </c>
      <c r="H23" s="34">
        <f t="shared" si="4"/>
        <v>0</v>
      </c>
      <c r="I23" s="35"/>
      <c r="J23" s="4"/>
    </row>
    <row r="24" spans="2:10" ht="15">
      <c r="B24" s="5"/>
      <c r="C24" s="13" t="s">
        <v>23</v>
      </c>
      <c r="D24" s="35">
        <v>0</v>
      </c>
      <c r="E24" s="35">
        <v>0</v>
      </c>
      <c r="F24" s="35">
        <v>0</v>
      </c>
      <c r="G24" s="35">
        <v>0</v>
      </c>
      <c r="H24" s="34">
        <f t="shared" si="4"/>
        <v>0</v>
      </c>
      <c r="I24" s="35"/>
      <c r="J24" s="4"/>
    </row>
    <row r="25" spans="2:10" ht="15">
      <c r="B25" s="117"/>
      <c r="C25" s="118"/>
      <c r="D25" s="43"/>
      <c r="E25" s="43"/>
      <c r="F25" s="43"/>
      <c r="G25" s="43"/>
      <c r="H25" s="43"/>
      <c r="I25" s="44"/>
      <c r="J25" s="14"/>
    </row>
    <row r="26" spans="2:10" ht="21" customHeight="1">
      <c r="B26" s="115" t="s">
        <v>24</v>
      </c>
      <c r="C26" s="116"/>
      <c r="D26" s="34">
        <f>D27+D28+D29</f>
        <v>0</v>
      </c>
      <c r="E26" s="34">
        <f t="shared" ref="E26:G26" si="5">E27+E28+E29</f>
        <v>0</v>
      </c>
      <c r="F26" s="34">
        <f t="shared" si="5"/>
        <v>0</v>
      </c>
      <c r="G26" s="34">
        <f t="shared" si="5"/>
        <v>0</v>
      </c>
      <c r="H26" s="34">
        <f>D26+E26-F26+G26</f>
        <v>0</v>
      </c>
      <c r="I26" s="45"/>
      <c r="J26" s="15"/>
    </row>
    <row r="27" spans="2:10" ht="15">
      <c r="B27" s="5"/>
      <c r="C27" s="13" t="s">
        <v>25</v>
      </c>
      <c r="D27" s="35">
        <v>0</v>
      </c>
      <c r="E27" s="35">
        <v>0</v>
      </c>
      <c r="F27" s="35">
        <v>0</v>
      </c>
      <c r="G27" s="35">
        <v>0</v>
      </c>
      <c r="H27" s="34">
        <f t="shared" ref="H27:H29" si="6">D27+E27-F27+G27</f>
        <v>0</v>
      </c>
      <c r="I27" s="45"/>
      <c r="J27" s="15"/>
    </row>
    <row r="28" spans="2:10" ht="15">
      <c r="B28" s="5"/>
      <c r="C28" s="13" t="s">
        <v>26</v>
      </c>
      <c r="D28" s="35">
        <v>0</v>
      </c>
      <c r="E28" s="35">
        <v>0</v>
      </c>
      <c r="F28" s="35">
        <v>0</v>
      </c>
      <c r="G28" s="35">
        <v>0</v>
      </c>
      <c r="H28" s="34">
        <f t="shared" si="6"/>
        <v>0</v>
      </c>
      <c r="I28" s="45"/>
      <c r="J28" s="15"/>
    </row>
    <row r="29" spans="2:10" ht="15">
      <c r="B29" s="5"/>
      <c r="C29" s="13" t="s">
        <v>27</v>
      </c>
      <c r="D29" s="35">
        <v>0</v>
      </c>
      <c r="E29" s="35">
        <v>0</v>
      </c>
      <c r="F29" s="35">
        <v>0</v>
      </c>
      <c r="G29" s="35">
        <v>0</v>
      </c>
      <c r="H29" s="34">
        <f t="shared" si="6"/>
        <v>0</v>
      </c>
      <c r="I29" s="45"/>
      <c r="J29" s="15"/>
    </row>
    <row r="30" spans="2:10" ht="15">
      <c r="B30" s="119"/>
      <c r="C30" s="120"/>
      <c r="D30" s="46"/>
      <c r="E30" s="46"/>
      <c r="F30" s="46"/>
      <c r="G30" s="46"/>
      <c r="H30" s="46"/>
      <c r="I30" s="47"/>
      <c r="J30" s="16"/>
    </row>
    <row r="31" spans="2:10" ht="14.25"/>
    <row r="32" spans="2:10" ht="36" customHeight="1">
      <c r="B32" s="17">
        <v>1</v>
      </c>
      <c r="C32" s="121" t="s">
        <v>28</v>
      </c>
      <c r="D32" s="121"/>
      <c r="E32" s="121"/>
      <c r="F32" s="121"/>
      <c r="G32" s="121"/>
      <c r="H32" s="121"/>
      <c r="I32" s="121"/>
      <c r="J32" s="121"/>
    </row>
    <row r="33" spans="2:10" ht="14.25">
      <c r="B33" s="17">
        <v>2</v>
      </c>
      <c r="C33" s="121" t="s">
        <v>29</v>
      </c>
      <c r="D33" s="121"/>
      <c r="E33" s="121"/>
      <c r="F33" s="121"/>
      <c r="G33" s="121"/>
      <c r="H33" s="121"/>
      <c r="I33" s="121"/>
      <c r="J33" s="121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/>
      <c r="E35" s="18"/>
      <c r="F35" s="18"/>
      <c r="G35" s="18"/>
      <c r="H35" s="80"/>
      <c r="I35" s="80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2" t="s">
        <v>30</v>
      </c>
      <c r="C38" s="112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08" t="s">
        <v>36</v>
      </c>
      <c r="C39" s="109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10"/>
      <c r="D47" s="110"/>
      <c r="E47" s="27"/>
      <c r="F47" s="27"/>
      <c r="G47" s="27"/>
      <c r="H47" s="30"/>
    </row>
    <row r="48" spans="2:10" ht="15" customHeight="1">
      <c r="C48" s="107"/>
      <c r="D48" s="107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11"/>
      <c r="F50" s="111"/>
      <c r="G50" s="27"/>
      <c r="H50" s="111"/>
      <c r="I50" s="111"/>
    </row>
    <row r="51" spans="3:10" ht="15" customHeight="1">
      <c r="C51" s="28"/>
      <c r="D51" s="29"/>
      <c r="E51" s="110"/>
      <c r="F51" s="110"/>
      <c r="G51" s="29"/>
      <c r="H51" s="110"/>
      <c r="I51" s="110"/>
      <c r="J51" s="110"/>
    </row>
    <row r="52" spans="3:10" ht="28.5" customHeight="1">
      <c r="C52" s="30"/>
      <c r="D52" s="29"/>
      <c r="E52" s="107"/>
      <c r="F52" s="107"/>
      <c r="G52" s="29"/>
      <c r="H52" s="107"/>
      <c r="I52" s="107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Acumulado (2)</vt:lpstr>
      <vt:lpstr> 2023 MAPEO</vt:lpstr>
      <vt:lpstr> 2023  </vt:lpstr>
      <vt:lpstr>Enero 2023 (2)</vt:lpstr>
      <vt:lpstr>Acumulado</vt:lpstr>
      <vt:lpstr>' 2023  '!Área_de_impresión</vt:lpstr>
      <vt:lpstr>' 2023 MAPEO'!Área_de_impresión</vt:lpstr>
      <vt:lpstr>Acumulado!Área_de_impresión</vt:lpstr>
      <vt:lpstr>'Acumulado (2)'!Área_de_impresión</vt:lpstr>
      <vt:lpstr>'Enero 2023 (2)'!Área_de_impresión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lastPrinted>2023-07-12T19:18:51Z</cp:lastPrinted>
  <dcterms:created xsi:type="dcterms:W3CDTF">2017-04-25T14:31:36Z</dcterms:created>
  <dcterms:modified xsi:type="dcterms:W3CDTF">2023-07-12T19:18:52Z</dcterms:modified>
</cp:coreProperties>
</file>