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30420 Cambios ingresos\"/>
    </mc:Choice>
  </mc:AlternateContent>
  <xr:revisionPtr revIDLastSave="0" documentId="13_ncr:1_{43BC5982-2653-4685-8D2D-8BB4024446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o analitico 12 22 mapeo (3)" sheetId="4" r:id="rId1"/>
    <sheet name="Edo analitico 12 22 mapeo (2)" sheetId="3" r:id="rId2"/>
    <sheet name="Edo analitico 12 " sheetId="2" r:id="rId3"/>
  </sheets>
  <definedNames>
    <definedName name="_xlnm.Print_Area" localSheetId="2">'Edo analitico 12 '!$B$2:$J$77</definedName>
    <definedName name="_xlnm.Print_Area" localSheetId="1">'Edo analitico 12 22 mapeo (2)'!$B$2:$O$77</definedName>
    <definedName name="_xlnm.Print_Area" localSheetId="0">'Edo analitico 12 22 mapeo (3)'!$B$2:$J$77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4" l="1"/>
  <c r="H76" i="4"/>
  <c r="F76" i="4"/>
  <c r="E76" i="4"/>
  <c r="G75" i="4"/>
  <c r="J75" i="4" s="1"/>
  <c r="G74" i="4"/>
  <c r="J74" i="4" s="1"/>
  <c r="F69" i="4"/>
  <c r="G69" i="4" s="1"/>
  <c r="I68" i="4"/>
  <c r="H68" i="4"/>
  <c r="E68" i="4"/>
  <c r="G64" i="4"/>
  <c r="G63" i="4"/>
  <c r="J63" i="4" s="1"/>
  <c r="G62" i="4"/>
  <c r="J62" i="4" s="1"/>
  <c r="G61" i="4"/>
  <c r="J61" i="4" s="1"/>
  <c r="I60" i="4"/>
  <c r="H60" i="4"/>
  <c r="F60" i="4"/>
  <c r="E60" i="4"/>
  <c r="G60" i="4" s="1"/>
  <c r="G59" i="4"/>
  <c r="J59" i="4" s="1"/>
  <c r="G58" i="4"/>
  <c r="J58" i="4" s="1"/>
  <c r="G57" i="4"/>
  <c r="J57" i="4" s="1"/>
  <c r="G56" i="4"/>
  <c r="J56" i="4" s="1"/>
  <c r="I55" i="4"/>
  <c r="H55" i="4"/>
  <c r="F55" i="4"/>
  <c r="E55" i="4"/>
  <c r="G54" i="4"/>
  <c r="J54" i="4" s="1"/>
  <c r="G53" i="4"/>
  <c r="J53" i="4" s="1"/>
  <c r="G52" i="4"/>
  <c r="J52" i="4" s="1"/>
  <c r="G51" i="4"/>
  <c r="J51" i="4" s="1"/>
  <c r="G50" i="4"/>
  <c r="J50" i="4" s="1"/>
  <c r="G49" i="4"/>
  <c r="J49" i="4" s="1"/>
  <c r="G48" i="4"/>
  <c r="J48" i="4" s="1"/>
  <c r="I46" i="4"/>
  <c r="H46" i="4"/>
  <c r="F46" i="4"/>
  <c r="E46" i="4"/>
  <c r="G45" i="4"/>
  <c r="J45" i="4" s="1"/>
  <c r="G43" i="4"/>
  <c r="J43" i="4" s="1"/>
  <c r="G40" i="4"/>
  <c r="J40" i="4" s="1"/>
  <c r="G39" i="4"/>
  <c r="J39" i="4" s="1"/>
  <c r="I38" i="4"/>
  <c r="H38" i="4"/>
  <c r="F38" i="4"/>
  <c r="E38" i="4"/>
  <c r="G37" i="4"/>
  <c r="J37" i="4" s="1"/>
  <c r="I36" i="4"/>
  <c r="H36" i="4"/>
  <c r="F36" i="4"/>
  <c r="E36" i="4"/>
  <c r="J35" i="4"/>
  <c r="G35" i="4"/>
  <c r="G34" i="4"/>
  <c r="J34" i="4" s="1"/>
  <c r="G33" i="4"/>
  <c r="J33" i="4" s="1"/>
  <c r="G32" i="4"/>
  <c r="J32" i="4" s="1"/>
  <c r="G31" i="4"/>
  <c r="J31" i="4" s="1"/>
  <c r="G30" i="4"/>
  <c r="J30" i="4" s="1"/>
  <c r="I29" i="4"/>
  <c r="H29" i="4"/>
  <c r="F29" i="4"/>
  <c r="E29" i="4"/>
  <c r="G28" i="4"/>
  <c r="J28" i="4" s="1"/>
  <c r="G27" i="4"/>
  <c r="J27" i="4" s="1"/>
  <c r="G26" i="4"/>
  <c r="J26" i="4" s="1"/>
  <c r="G25" i="4"/>
  <c r="J25" i="4" s="1"/>
  <c r="G24" i="4"/>
  <c r="J24" i="4" s="1"/>
  <c r="G23" i="4"/>
  <c r="J23" i="4" s="1"/>
  <c r="G22" i="4"/>
  <c r="J22" i="4" s="1"/>
  <c r="G21" i="4"/>
  <c r="J21" i="4" s="1"/>
  <c r="G20" i="4"/>
  <c r="J20" i="4" s="1"/>
  <c r="G19" i="4"/>
  <c r="J19" i="4" s="1"/>
  <c r="G18" i="4"/>
  <c r="J18" i="4" s="1"/>
  <c r="I17" i="4"/>
  <c r="H17" i="4"/>
  <c r="F17" i="4"/>
  <c r="E17" i="4"/>
  <c r="J16" i="4"/>
  <c r="G16" i="4"/>
  <c r="J15" i="4"/>
  <c r="G15" i="4"/>
  <c r="J14" i="4"/>
  <c r="G14" i="4"/>
  <c r="J13" i="4"/>
  <c r="G13" i="4"/>
  <c r="G12" i="4"/>
  <c r="J12" i="4" s="1"/>
  <c r="G11" i="4"/>
  <c r="J11" i="4" s="1"/>
  <c r="G10" i="4"/>
  <c r="J10" i="4" s="1"/>
  <c r="J71" i="2"/>
  <c r="J68" i="2"/>
  <c r="O68" i="3"/>
  <c r="O71" i="3"/>
  <c r="O42" i="3"/>
  <c r="M76" i="3"/>
  <c r="K76" i="3"/>
  <c r="G76" i="3"/>
  <c r="E76" i="3"/>
  <c r="I76" i="3" s="1"/>
  <c r="O76" i="3" s="1"/>
  <c r="O75" i="3"/>
  <c r="I75" i="3"/>
  <c r="O74" i="3"/>
  <c r="I74" i="3"/>
  <c r="I69" i="3"/>
  <c r="M78" i="3" s="1"/>
  <c r="G69" i="3"/>
  <c r="M68" i="3"/>
  <c r="K68" i="3"/>
  <c r="G68" i="3"/>
  <c r="I68" i="3" s="1"/>
  <c r="E68" i="3"/>
  <c r="G66" i="3"/>
  <c r="E66" i="3"/>
  <c r="I66" i="3" s="1"/>
  <c r="O66" i="3" s="1"/>
  <c r="I64" i="3"/>
  <c r="I63" i="3"/>
  <c r="O63" i="3" s="1"/>
  <c r="O62" i="3"/>
  <c r="I62" i="3"/>
  <c r="I61" i="3"/>
  <c r="O61" i="3" s="1"/>
  <c r="M60" i="3"/>
  <c r="K60" i="3"/>
  <c r="G60" i="3"/>
  <c r="I60" i="3" s="1"/>
  <c r="O60" i="3" s="1"/>
  <c r="E60" i="3"/>
  <c r="I59" i="3"/>
  <c r="O59" i="3" s="1"/>
  <c r="I58" i="3"/>
  <c r="O58" i="3" s="1"/>
  <c r="I57" i="3"/>
  <c r="O57" i="3" s="1"/>
  <c r="O56" i="3"/>
  <c r="I56" i="3"/>
  <c r="M55" i="3"/>
  <c r="K55" i="3"/>
  <c r="I55" i="3"/>
  <c r="O55" i="3" s="1"/>
  <c r="G55" i="3"/>
  <c r="E55" i="3"/>
  <c r="O54" i="3"/>
  <c r="I54" i="3"/>
  <c r="I53" i="3"/>
  <c r="O53" i="3" s="1"/>
  <c r="I52" i="3"/>
  <c r="O52" i="3" s="1"/>
  <c r="I51" i="3"/>
  <c r="O51" i="3" s="1"/>
  <c r="O50" i="3"/>
  <c r="I50" i="3"/>
  <c r="I49" i="3"/>
  <c r="O49" i="3" s="1"/>
  <c r="I48" i="3"/>
  <c r="O48" i="3" s="1"/>
  <c r="M46" i="3"/>
  <c r="M66" i="3" s="1"/>
  <c r="K46" i="3"/>
  <c r="K66" i="3" s="1"/>
  <c r="G46" i="3"/>
  <c r="E46" i="3"/>
  <c r="I46" i="3" s="1"/>
  <c r="O46" i="3" s="1"/>
  <c r="I45" i="3"/>
  <c r="O45" i="3" s="1"/>
  <c r="I43" i="3"/>
  <c r="O43" i="3" s="1"/>
  <c r="I40" i="3"/>
  <c r="O40" i="3" s="1"/>
  <c r="O39" i="3"/>
  <c r="I39" i="3"/>
  <c r="M38" i="3"/>
  <c r="K38" i="3"/>
  <c r="I38" i="3"/>
  <c r="O38" i="3" s="1"/>
  <c r="G38" i="3"/>
  <c r="E38" i="3"/>
  <c r="O37" i="3"/>
  <c r="I37" i="3"/>
  <c r="M36" i="3"/>
  <c r="K36" i="3"/>
  <c r="I36" i="3"/>
  <c r="O36" i="3" s="1"/>
  <c r="G36" i="3"/>
  <c r="E36" i="3"/>
  <c r="O35" i="3"/>
  <c r="I35" i="3"/>
  <c r="I34" i="3"/>
  <c r="O34" i="3" s="1"/>
  <c r="I33" i="3"/>
  <c r="O33" i="3" s="1"/>
  <c r="I32" i="3"/>
  <c r="O32" i="3" s="1"/>
  <c r="O31" i="3"/>
  <c r="I31" i="3"/>
  <c r="I30" i="3"/>
  <c r="O30" i="3" s="1"/>
  <c r="M29" i="3"/>
  <c r="K29" i="3"/>
  <c r="G29" i="3"/>
  <c r="E29" i="3"/>
  <c r="I29" i="3" s="1"/>
  <c r="O29" i="3" s="1"/>
  <c r="I28" i="3"/>
  <c r="O28" i="3" s="1"/>
  <c r="I27" i="3"/>
  <c r="O27" i="3" s="1"/>
  <c r="I26" i="3"/>
  <c r="O26" i="3" s="1"/>
  <c r="O25" i="3"/>
  <c r="I25" i="3"/>
  <c r="I24" i="3"/>
  <c r="O24" i="3" s="1"/>
  <c r="I23" i="3"/>
  <c r="O23" i="3" s="1"/>
  <c r="I22" i="3"/>
  <c r="O22" i="3" s="1"/>
  <c r="O21" i="3"/>
  <c r="I21" i="3"/>
  <c r="I20" i="3"/>
  <c r="O20" i="3" s="1"/>
  <c r="I19" i="3"/>
  <c r="O19" i="3" s="1"/>
  <c r="I18" i="3"/>
  <c r="O18" i="3" s="1"/>
  <c r="M17" i="3"/>
  <c r="M42" i="3" s="1"/>
  <c r="K17" i="3"/>
  <c r="K42" i="3" s="1"/>
  <c r="K71" i="3" s="1"/>
  <c r="G17" i="3"/>
  <c r="G42" i="3" s="1"/>
  <c r="G71" i="3" s="1"/>
  <c r="E17" i="3"/>
  <c r="E42" i="3" s="1"/>
  <c r="O16" i="3"/>
  <c r="I16" i="3"/>
  <c r="O15" i="3"/>
  <c r="I15" i="3"/>
  <c r="O14" i="3"/>
  <c r="I14" i="3"/>
  <c r="O13" i="3"/>
  <c r="I13" i="3"/>
  <c r="O12" i="3"/>
  <c r="I12" i="3"/>
  <c r="O11" i="3"/>
  <c r="I11" i="3"/>
  <c r="I10" i="3"/>
  <c r="O10" i="3" s="1"/>
  <c r="G76" i="4" l="1"/>
  <c r="J76" i="4" s="1"/>
  <c r="G46" i="4"/>
  <c r="J46" i="4" s="1"/>
  <c r="J60" i="4"/>
  <c r="J68" i="4"/>
  <c r="G36" i="4"/>
  <c r="J36" i="4" s="1"/>
  <c r="F66" i="4"/>
  <c r="F42" i="4"/>
  <c r="F71" i="4" s="1"/>
  <c r="G29" i="4"/>
  <c r="J29" i="4" s="1"/>
  <c r="H42" i="4"/>
  <c r="H66" i="4"/>
  <c r="E42" i="4"/>
  <c r="I42" i="4"/>
  <c r="I66" i="4"/>
  <c r="F68" i="4"/>
  <c r="G68" i="4" s="1"/>
  <c r="G38" i="4"/>
  <c r="J38" i="4" s="1"/>
  <c r="G55" i="4"/>
  <c r="J55" i="4" s="1"/>
  <c r="E66" i="4"/>
  <c r="G17" i="4"/>
  <c r="J17" i="4" s="1"/>
  <c r="E71" i="3"/>
  <c r="I71" i="3" s="1"/>
  <c r="I42" i="3"/>
  <c r="M71" i="3"/>
  <c r="I17" i="3"/>
  <c r="O17" i="3" s="1"/>
  <c r="G42" i="4" l="1"/>
  <c r="J42" i="4"/>
  <c r="G66" i="4"/>
  <c r="J66" i="4" s="1"/>
  <c r="H71" i="4"/>
  <c r="I71" i="4"/>
  <c r="E71" i="4"/>
  <c r="G71" i="4" s="1"/>
  <c r="J35" i="2"/>
  <c r="I76" i="2"/>
  <c r="H76" i="2"/>
  <c r="F76" i="2"/>
  <c r="E76" i="2"/>
  <c r="G75" i="2"/>
  <c r="J75" i="2" s="1"/>
  <c r="G74" i="2"/>
  <c r="J74" i="2" s="1"/>
  <c r="F69" i="2"/>
  <c r="G69" i="2" s="1"/>
  <c r="I68" i="2"/>
  <c r="H68" i="2"/>
  <c r="E68" i="2"/>
  <c r="G64" i="2"/>
  <c r="G63" i="2"/>
  <c r="J63" i="2" s="1"/>
  <c r="G62" i="2"/>
  <c r="J62" i="2" s="1"/>
  <c r="G61" i="2"/>
  <c r="J61" i="2" s="1"/>
  <c r="I60" i="2"/>
  <c r="H60" i="2"/>
  <c r="F60" i="2"/>
  <c r="E60" i="2"/>
  <c r="G59" i="2"/>
  <c r="J59" i="2" s="1"/>
  <c r="G58" i="2"/>
  <c r="J58" i="2" s="1"/>
  <c r="G57" i="2"/>
  <c r="J57" i="2" s="1"/>
  <c r="G56" i="2"/>
  <c r="J56" i="2" s="1"/>
  <c r="I55" i="2"/>
  <c r="H55" i="2"/>
  <c r="F55" i="2"/>
  <c r="E55" i="2"/>
  <c r="G54" i="2"/>
  <c r="J54" i="2" s="1"/>
  <c r="G53" i="2"/>
  <c r="J53" i="2" s="1"/>
  <c r="G52" i="2"/>
  <c r="J52" i="2" s="1"/>
  <c r="G51" i="2"/>
  <c r="J51" i="2" s="1"/>
  <c r="G50" i="2"/>
  <c r="J50" i="2" s="1"/>
  <c r="G49" i="2"/>
  <c r="J49" i="2" s="1"/>
  <c r="G48" i="2"/>
  <c r="J48" i="2" s="1"/>
  <c r="I46" i="2"/>
  <c r="H46" i="2"/>
  <c r="F46" i="2"/>
  <c r="E46" i="2"/>
  <c r="G45" i="2"/>
  <c r="J45" i="2" s="1"/>
  <c r="G43" i="2"/>
  <c r="J43" i="2" s="1"/>
  <c r="G40" i="2"/>
  <c r="J40" i="2" s="1"/>
  <c r="G39" i="2"/>
  <c r="J39" i="2" s="1"/>
  <c r="I38" i="2"/>
  <c r="H38" i="2"/>
  <c r="F38" i="2"/>
  <c r="E38" i="2"/>
  <c r="G37" i="2"/>
  <c r="G36" i="2" s="1"/>
  <c r="I36" i="2"/>
  <c r="H36" i="2"/>
  <c r="F36" i="2"/>
  <c r="E36" i="2"/>
  <c r="G35" i="2"/>
  <c r="G34" i="2"/>
  <c r="J34" i="2" s="1"/>
  <c r="G33" i="2"/>
  <c r="J33" i="2" s="1"/>
  <c r="G32" i="2"/>
  <c r="J32" i="2" s="1"/>
  <c r="G31" i="2"/>
  <c r="J31" i="2" s="1"/>
  <c r="G30" i="2"/>
  <c r="J30" i="2" s="1"/>
  <c r="I29" i="2"/>
  <c r="H29" i="2"/>
  <c r="F29" i="2"/>
  <c r="E29" i="2"/>
  <c r="G28" i="2"/>
  <c r="J28" i="2" s="1"/>
  <c r="G27" i="2"/>
  <c r="J27" i="2" s="1"/>
  <c r="G26" i="2"/>
  <c r="J26" i="2" s="1"/>
  <c r="G25" i="2"/>
  <c r="J25" i="2" s="1"/>
  <c r="G24" i="2"/>
  <c r="J24" i="2" s="1"/>
  <c r="G23" i="2"/>
  <c r="J23" i="2" s="1"/>
  <c r="G22" i="2"/>
  <c r="J22" i="2" s="1"/>
  <c r="G21" i="2"/>
  <c r="J21" i="2" s="1"/>
  <c r="G20" i="2"/>
  <c r="J20" i="2" s="1"/>
  <c r="G19" i="2"/>
  <c r="J19" i="2" s="1"/>
  <c r="G18" i="2"/>
  <c r="J18" i="2" s="1"/>
  <c r="I17" i="2"/>
  <c r="H17" i="2"/>
  <c r="F17" i="2"/>
  <c r="E17" i="2"/>
  <c r="J16" i="2"/>
  <c r="G16" i="2"/>
  <c r="J15" i="2"/>
  <c r="G15" i="2"/>
  <c r="J14" i="2"/>
  <c r="G14" i="2"/>
  <c r="J13" i="2"/>
  <c r="G13" i="2"/>
  <c r="G12" i="2"/>
  <c r="J12" i="2" s="1"/>
  <c r="G11" i="2"/>
  <c r="J11" i="2" s="1"/>
  <c r="G10" i="2"/>
  <c r="J10" i="2" s="1"/>
  <c r="J71" i="4" l="1"/>
  <c r="H42" i="2"/>
  <c r="F68" i="2"/>
  <c r="G68" i="2" s="1"/>
  <c r="J36" i="2"/>
  <c r="G38" i="2"/>
  <c r="J38" i="2" s="1"/>
  <c r="E42" i="2"/>
  <c r="G76" i="2"/>
  <c r="G60" i="2"/>
  <c r="J60" i="2" s="1"/>
  <c r="G29" i="2"/>
  <c r="J29" i="2" s="1"/>
  <c r="G46" i="2"/>
  <c r="J46" i="2" s="1"/>
  <c r="I42" i="2"/>
  <c r="H66" i="2"/>
  <c r="G55" i="2"/>
  <c r="J55" i="2" s="1"/>
  <c r="J37" i="2"/>
  <c r="E66" i="2"/>
  <c r="J76" i="2"/>
  <c r="F66" i="2"/>
  <c r="F42" i="2"/>
  <c r="I66" i="2"/>
  <c r="G17" i="2"/>
  <c r="J17" i="2" s="1"/>
  <c r="H71" i="2" l="1"/>
  <c r="F71" i="2"/>
  <c r="I71" i="2"/>
  <c r="J42" i="2"/>
  <c r="G42" i="2"/>
  <c r="G66" i="2"/>
  <c r="J66" i="2" s="1"/>
  <c r="E71" i="2"/>
  <c r="G7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</author>
  </authors>
  <commentList>
    <comment ref="E35" authorId="0" shapeId="0" xr:uid="{8907C536-521D-4259-ADA4-EEFA6FCBDC74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Esta es la cantidad que se coloco por las transferencias, ya que no estan en el EAPI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</author>
  </authors>
  <commentList>
    <comment ref="E35" authorId="0" shapeId="0" xr:uid="{54E4AE64-64B0-4DE1-B4E4-E6416C8273D0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Esta es la cantidad que se coloco por las transferencias, ya que no estan en el EAPI
</t>
        </r>
      </text>
    </comment>
  </commentList>
</comments>
</file>

<file path=xl/sharedStrings.xml><?xml version="1.0" encoding="utf-8"?>
<sst xmlns="http://schemas.openxmlformats.org/spreadsheetml/2006/main" count="251" uniqueCount="89">
  <si>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</si>
  <si>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</si>
  <si>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</si>
  <si>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</si>
  <si>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</si>
  <si>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</si>
  <si>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</si>
  <si>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</si>
  <si>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</si>
  <si>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</si>
  <si>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</si>
  <si>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</si>
  <si>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</si>
  <si>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</si>
  <si>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</si>
  <si>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</si>
  <si>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</si>
  <si>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</si>
  <si>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</si>
  <si>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</si>
  <si>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</si>
  <si>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</si>
  <si>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</si>
  <si>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</si>
  <si>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</si>
  <si>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</si>
  <si>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</si>
  <si>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</si>
  <si>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</si>
  <si>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</si>
  <si>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</si>
  <si>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</si>
  <si>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</si>
  <si>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</si>
  <si>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</si>
  <si>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</si>
  <si>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</si>
  <si>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</si>
  <si>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</si>
  <si>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</si>
  <si>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</si>
  <si>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</si>
  <si>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</si>
  <si>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</si>
  <si>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</si>
  <si>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</si>
  <si>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</si>
  <si>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</si>
  <si>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</si>
  <si>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</si>
  <si>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</si>
  <si>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</si>
  <si>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</si>
  <si>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</si>
  <si>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</si>
  <si>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</si>
  <si>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</si>
  <si>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</si>
  <si>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</si>
  <si>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</si>
  <si>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</si>
  <si>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</si>
  <si>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</si>
  <si>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</si>
  <si>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</si>
  <si>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</si>
  <si>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</si>
  <si>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</si>
  <si>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</si>
  <si>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</si>
  <si>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</si>
  <si>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</si>
  <si>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Del 1 de Enero al 31 de Diciembre de 2021</t>
  </si>
  <si>
    <t xml:space="preserve"> 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</si>
  <si>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</si>
  <si>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</si>
  <si>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</si>
  <si>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</si>
  <si>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</si>
  <si>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</si>
  <si>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</si>
  <si>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</si>
  <si>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</si>
  <si>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</si>
  <si>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</si>
  <si>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</si>
  <si>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</si>
  <si>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</si>
  <si>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Instituto de la Función Registral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</si>
</sst>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1"/>
      <color theme="1"/>
      <name val="HelveticaNeueLT Std Lt"/>
    </font>
    <font>
      <sz val="11"/>
      <color theme="1"/>
      <name val="HelveticaNeueLT Std Lt"/>
    </font>
    <font>
      <sz val="11"/>
      <color rgb="FFFF0000"/>
      <name val="HelveticaNeueLT Std L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HelveticaNeueLT Std Lt"/>
      <family val="2"/>
    </font>
    <font>
      <sz val="11"/>
      <color rgb="FFFF0000"/>
      <name val="HelveticaNeueLT Std Lt"/>
    </font>
    <font>
      <b/>
      <sz val="11"/>
      <color rgb="FFFF0000"/>
      <name val="HelveticaNeueLT Std Lt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0" borderId="0" xfId="0" applyFont="1"/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justify" vertical="center"/>
    </xf>
    <xf numFmtId="0" fontId="2" fillId="0" borderId="0" xfId="0" applyFont="1" applyAlignment="1">
      <alignment wrapText="1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/>
    <xf numFmtId="49" fontId="14" fillId="0" borderId="11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 applyProtection="1">
      <alignment horizontal="right" vertical="center"/>
      <protection locked="0"/>
    </xf>
    <xf numFmtId="49" fontId="18" fillId="0" borderId="11" xfId="0" applyNumberFormat="1" applyFont="1" applyBorder="1" applyAlignment="1" applyProtection="1">
      <alignment horizontal="right" vertical="center"/>
      <protection locked="0"/>
    </xf>
    <xf numFmtId="49" fontId="6" fillId="0" borderId="11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/>
    <xf numFmtId="49" fontId="19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0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124733</xdr:rowOff>
    </xdr:from>
    <xdr:to>
      <xdr:col>9</xdr:col>
      <xdr:colOff>1201964</xdr:colOff>
      <xdr:row>79</xdr:row>
      <xdr:rowOff>528701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7B2A6F3-EDB9-4709-B03F-8E4465052FD2}"/>
            </a:ext>
          </a:extLst>
        </xdr:cNvPr>
        <xdr:cNvGrpSpPr/>
      </xdr:nvGrpSpPr>
      <xdr:grpSpPr>
        <a:xfrm>
          <a:off x="0" y="15625537"/>
          <a:ext cx="11713482" cy="1209057"/>
          <a:chOff x="355002" y="15564607"/>
          <a:chExt cx="9877654" cy="1208186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1C5C53F-3340-676A-97FF-1D27BE9E4E29}"/>
              </a:ext>
            </a:extLst>
          </xdr:cNvPr>
          <xdr:cNvSpPr txBox="1"/>
        </xdr:nvSpPr>
        <xdr:spPr>
          <a:xfrm>
            <a:off x="355002" y="15564607"/>
            <a:ext cx="3520872" cy="12081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1100" b="1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</a:t>
            </a:r>
          </a:p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11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M.A.P. Antonio Hernández Tenorio</a:t>
            </a:r>
            <a:endParaRPr lang="es-MX">
              <a:effectLst/>
            </a:endParaRPr>
          </a:p>
          <a:p>
            <a:pPr algn="ctr"/>
            <a:r>
              <a:rPr lang="es-MX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Subdirector de Finanzas</a:t>
            </a:r>
            <a:endParaRPr lang="es-MX">
              <a:effectLst/>
            </a:endParaRPr>
          </a:p>
          <a:p>
            <a:pPr algn="ctr"/>
            <a:endParaRPr lang="es-MX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87FBE61-5B13-1ED9-344F-B3DD5D6987EB}"/>
              </a:ext>
            </a:extLst>
          </xdr:cNvPr>
          <xdr:cNvSpPr txBox="1"/>
        </xdr:nvSpPr>
        <xdr:spPr>
          <a:xfrm>
            <a:off x="7518928" y="15593259"/>
            <a:ext cx="2713728" cy="96230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  L en D Christian Gerardo Gasca Droppert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7FAFF3F4-64C6-9732-E54C-1028B80C2C45}"/>
              </a:ext>
            </a:extLst>
          </xdr:cNvPr>
          <xdr:cNvSpPr txBox="1"/>
        </xdr:nvSpPr>
        <xdr:spPr>
          <a:xfrm>
            <a:off x="4231309" y="15570826"/>
            <a:ext cx="2513720" cy="1169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</a:t>
            </a:r>
          </a:p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L.A.E. Raúl Napoleón Lazcano Martínez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</a:t>
            </a:r>
            <a:r>
              <a:rPr lang="es-MX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 Administración y Finanzas</a:t>
            </a:r>
            <a:endParaRPr lang="es-MX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397994</xdr:rowOff>
    </xdr:from>
    <xdr:to>
      <xdr:col>10</xdr:col>
      <xdr:colOff>340179</xdr:colOff>
      <xdr:row>79</xdr:row>
      <xdr:rowOff>801090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8430861-AECE-48F0-ABE0-79703EC533DC}"/>
            </a:ext>
          </a:extLst>
        </xdr:cNvPr>
        <xdr:cNvGrpSpPr/>
      </xdr:nvGrpSpPr>
      <xdr:grpSpPr>
        <a:xfrm>
          <a:off x="0" y="16089821"/>
          <a:ext cx="12283064" cy="1209057"/>
          <a:chOff x="355002" y="15564607"/>
          <a:chExt cx="9877654" cy="1208186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D4B8733-DFE0-0016-B4A9-2C685C0EEFFF}"/>
              </a:ext>
            </a:extLst>
          </xdr:cNvPr>
          <xdr:cNvSpPr txBox="1"/>
        </xdr:nvSpPr>
        <xdr:spPr>
          <a:xfrm>
            <a:off x="355002" y="15564607"/>
            <a:ext cx="3520872" cy="12081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1100" b="1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</a:t>
            </a:r>
          </a:p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11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M.A.P. Antonio Hernández Tenorio</a:t>
            </a:r>
            <a:endParaRPr lang="es-MX">
              <a:effectLst/>
            </a:endParaRPr>
          </a:p>
          <a:p>
            <a:pPr algn="ctr"/>
            <a:r>
              <a:rPr lang="es-MX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Subdirector de Finanzas</a:t>
            </a:r>
            <a:endParaRPr lang="es-MX">
              <a:effectLst/>
            </a:endParaRPr>
          </a:p>
          <a:p>
            <a:pPr algn="ctr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59F1C52-E320-7438-2C90-4403C0365B43}"/>
              </a:ext>
            </a:extLst>
          </xdr:cNvPr>
          <xdr:cNvSpPr txBox="1"/>
        </xdr:nvSpPr>
        <xdr:spPr>
          <a:xfrm>
            <a:off x="7518928" y="15593259"/>
            <a:ext cx="2713728" cy="96230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  L en D Christian Gerardo Gasca Droppert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4023A38F-D071-66C3-3A12-B60694F8D5DA}"/>
              </a:ext>
            </a:extLst>
          </xdr:cNvPr>
          <xdr:cNvSpPr txBox="1"/>
        </xdr:nvSpPr>
        <xdr:spPr>
          <a:xfrm>
            <a:off x="4231309" y="15570826"/>
            <a:ext cx="2513720" cy="1169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</a:t>
            </a:r>
          </a:p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L.A.E. Raúl Napoleón Lazcano Martínez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</a:t>
            </a:r>
            <a:r>
              <a:rPr lang="es-MX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 Administración y Finanzas</a:t>
            </a:r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594D1-6AE1-4CA0-8FBE-F0F9575E8368}">
  <sheetPr>
    <pageSetUpPr fitToPage="1"/>
  </sheetPr>
  <dimension ref="B1:K78"/>
  <sheetViews>
    <sheetView showGridLines="0" tabSelected="1" zoomScale="84" zoomScaleNormal="84" workbookViewId="0">
      <selection activeCell="A8" sqref="A1:J80"/>
    </sheetView>
  </sheetViews>
  <sheetFormatPr baseColWidth="10" defaultColWidth="25.28515625" defaultRowHeight="63" customHeight="1"/>
  <cols>
    <col min="1" max="2" width="2.7109375" style="1" customWidth="1"/>
    <col min="3" max="3" width="2.7109375" style="24" customWidth="1"/>
    <col min="4" max="4" width="61.42578125" style="24" customWidth="1"/>
    <col min="5" max="5" width="17.7109375" style="1" customWidth="1"/>
    <col min="6" max="6" width="17.28515625" style="1" customWidth="1"/>
    <col min="7" max="7" width="17.7109375" style="1" customWidth="1"/>
    <col min="8" max="8" width="17.140625" style="1" customWidth="1"/>
    <col min="9" max="10" width="18.140625" style="1" customWidth="1"/>
    <col min="11" max="16384" width="25.28515625" style="1"/>
  </cols>
  <sheetData>
    <row r="1" spans="2:10" ht="15">
      <c r="B1" s="64" t="s">
        <v>71</v>
      </c>
      <c r="C1" s="64"/>
      <c r="D1" s="64"/>
      <c r="E1" s="64"/>
      <c r="F1" s="64"/>
      <c r="G1" s="64"/>
      <c r="H1" s="64"/>
      <c r="I1" s="64"/>
      <c r="J1" s="64"/>
    </row>
    <row r="2" spans="2:10" s="2" customFormat="1" ht="16.5" customHeight="1">
      <c r="B2" s="65" t="s">
        <v>88</v>
      </c>
      <c r="C2" s="66"/>
      <c r="D2" s="66"/>
      <c r="E2" s="66"/>
      <c r="F2" s="66"/>
      <c r="G2" s="66"/>
      <c r="H2" s="66"/>
      <c r="I2" s="66"/>
      <c r="J2" s="67"/>
    </row>
    <row r="3" spans="2:10" s="2" customFormat="1" ht="16.5" customHeight="1">
      <c r="B3" s="68" t="s">
        <v>0</v>
      </c>
      <c r="C3" s="69"/>
      <c r="D3" s="69"/>
      <c r="E3" s="69"/>
      <c r="F3" s="69"/>
      <c r="G3" s="69"/>
      <c r="H3" s="69"/>
      <c r="I3" s="69"/>
      <c r="J3" s="70"/>
    </row>
    <row r="4" spans="2:10" s="2" customFormat="1" ht="16.5" customHeight="1">
      <c r="B4" s="68" t="s">
        <v>72</v>
      </c>
      <c r="C4" s="69"/>
      <c r="D4" s="69"/>
      <c r="E4" s="69"/>
      <c r="F4" s="69"/>
      <c r="G4" s="69"/>
      <c r="H4" s="69"/>
      <c r="I4" s="69"/>
      <c r="J4" s="70"/>
    </row>
    <row r="5" spans="2:10" s="2" customFormat="1" ht="16.5" customHeight="1">
      <c r="B5" s="71"/>
      <c r="C5" s="72"/>
      <c r="D5" s="72"/>
      <c r="E5" s="72"/>
      <c r="F5" s="72"/>
      <c r="G5" s="72"/>
      <c r="H5" s="72"/>
      <c r="I5" s="72"/>
      <c r="J5" s="73"/>
    </row>
    <row r="6" spans="2:10" s="3" customFormat="1" ht="17.25" customHeight="1">
      <c r="B6" s="74" t="s">
        <v>1</v>
      </c>
      <c r="C6" s="75"/>
      <c r="D6" s="76"/>
      <c r="E6" s="80" t="s">
        <v>2</v>
      </c>
      <c r="F6" s="80"/>
      <c r="G6" s="80"/>
      <c r="H6" s="80"/>
      <c r="I6" s="80"/>
      <c r="J6" s="80" t="s">
        <v>3</v>
      </c>
    </row>
    <row r="7" spans="2:10" s="3" customFormat="1" ht="25.5">
      <c r="B7" s="77"/>
      <c r="C7" s="78"/>
      <c r="D7" s="79"/>
      <c r="E7" s="4" t="s">
        <v>4</v>
      </c>
      <c r="F7" s="5" t="s">
        <v>5</v>
      </c>
      <c r="G7" s="4" t="s">
        <v>6</v>
      </c>
      <c r="H7" s="4" t="s">
        <v>7</v>
      </c>
      <c r="I7" s="4" t="s">
        <v>8</v>
      </c>
      <c r="J7" s="80"/>
    </row>
    <row r="8" spans="2:10" s="3" customFormat="1" ht="8.1" customHeight="1">
      <c r="B8" s="81"/>
      <c r="C8" s="82"/>
      <c r="D8" s="83"/>
      <c r="E8" s="6"/>
      <c r="F8" s="6"/>
      <c r="G8" s="6"/>
      <c r="H8" s="6"/>
      <c r="I8" s="6"/>
      <c r="J8" s="6"/>
    </row>
    <row r="9" spans="2:10" ht="14.25">
      <c r="B9" s="84" t="s">
        <v>9</v>
      </c>
      <c r="C9" s="85"/>
      <c r="D9" s="86"/>
      <c r="E9" s="7"/>
      <c r="F9" s="7"/>
      <c r="G9" s="8"/>
      <c r="H9" s="9"/>
      <c r="I9" s="9"/>
      <c r="J9" s="36"/>
    </row>
    <row r="10" spans="2:10" ht="14.25">
      <c r="B10" s="10"/>
      <c r="C10" s="62" t="s">
        <v>10</v>
      </c>
      <c r="D10" s="63"/>
      <c r="E10" s="25"/>
      <c r="F10" s="25"/>
      <c r="G10" s="32">
        <f>E10+F10</f>
        <v>0</v>
      </c>
      <c r="H10" s="25"/>
      <c r="I10" s="25"/>
      <c r="J10" s="32">
        <f>G10-H10</f>
        <v>0</v>
      </c>
    </row>
    <row r="11" spans="2:10" ht="14.25">
      <c r="B11" s="10"/>
      <c r="C11" s="62" t="s">
        <v>11</v>
      </c>
      <c r="D11" s="63"/>
      <c r="E11" s="25"/>
      <c r="F11" s="25"/>
      <c r="G11" s="32">
        <f>E11+F11</f>
        <v>0</v>
      </c>
      <c r="H11" s="25"/>
      <c r="I11" s="25"/>
      <c r="J11" s="32">
        <f>G11-H11</f>
        <v>0</v>
      </c>
    </row>
    <row r="12" spans="2:10" ht="14.25">
      <c r="B12" s="10"/>
      <c r="C12" s="62" t="s">
        <v>12</v>
      </c>
      <c r="D12" s="63"/>
      <c r="E12" s="25"/>
      <c r="F12" s="25"/>
      <c r="G12" s="32">
        <f>E12+F12</f>
        <v>0</v>
      </c>
      <c r="H12" s="25"/>
      <c r="I12" s="25"/>
      <c r="J12" s="32">
        <f>G12-H12</f>
        <v>0</v>
      </c>
    </row>
    <row r="13" spans="2:10" ht="14.25">
      <c r="B13" s="10"/>
      <c r="C13" s="62" t="s">
        <v>13</v>
      </c>
      <c r="D13" s="63"/>
      <c r="E13" s="28">
        <v>2339782320</v>
      </c>
      <c r="F13" s="50">
        <v>-698872341.61000001</v>
      </c>
      <c r="G13" s="32">
        <f>E13+F13</f>
        <v>1640909978.3899999</v>
      </c>
      <c r="H13" s="28">
        <v>1859859229</v>
      </c>
      <c r="I13" s="28">
        <v>1859859229</v>
      </c>
      <c r="J13" s="32">
        <f>I13-E13</f>
        <v>-479923091</v>
      </c>
    </row>
    <row r="14" spans="2:10" ht="14.25">
      <c r="B14" s="10"/>
      <c r="C14" s="62" t="s">
        <v>14</v>
      </c>
      <c r="D14" s="63"/>
      <c r="E14" s="28"/>
      <c r="F14" s="28">
        <v>357780701.42000002</v>
      </c>
      <c r="G14" s="32">
        <f>E14+F14</f>
        <v>357780701.42000002</v>
      </c>
      <c r="H14" s="28">
        <v>357780701.42000002</v>
      </c>
      <c r="I14" s="28">
        <v>357780701.42000002</v>
      </c>
      <c r="J14" s="32">
        <f>I14-E14</f>
        <v>357780701.42000002</v>
      </c>
    </row>
    <row r="15" spans="2:10" ht="14.25">
      <c r="B15" s="10"/>
      <c r="C15" s="62" t="s">
        <v>15</v>
      </c>
      <c r="D15" s="63"/>
      <c r="E15" s="28"/>
      <c r="F15" s="28"/>
      <c r="G15" s="32">
        <f>E15+F15</f>
        <v>0</v>
      </c>
      <c r="H15" s="28"/>
      <c r="I15" s="28"/>
      <c r="J15" s="32">
        <f>I15-E15</f>
        <v>0</v>
      </c>
    </row>
    <row r="16" spans="2:10" ht="14.25">
      <c r="B16" s="10"/>
      <c r="C16" s="62" t="s">
        <v>16</v>
      </c>
      <c r="D16" s="63"/>
      <c r="E16" s="28">
        <v>59030000</v>
      </c>
      <c r="F16" s="28">
        <v>3923404.97</v>
      </c>
      <c r="G16" s="32">
        <f>E16+F16</f>
        <v>62953404.969999999</v>
      </c>
      <c r="H16" s="28">
        <v>3388421.7699999996</v>
      </c>
      <c r="I16" s="28">
        <v>3388421.7699999996</v>
      </c>
      <c r="J16" s="32">
        <f>I16-E16</f>
        <v>-55641578.230000004</v>
      </c>
    </row>
    <row r="17" spans="2:10" s="12" customFormat="1" ht="26.25" customHeight="1">
      <c r="B17" s="11"/>
      <c r="C17" s="87" t="s">
        <v>17</v>
      </c>
      <c r="D17" s="86"/>
      <c r="E17" s="29">
        <f>E18+E19+E20+E21+E22+E23+E24+E25+E26+E27+E28</f>
        <v>0</v>
      </c>
      <c r="F17" s="29">
        <f>F18+F19+F20+F21+F22+F23+F24+F25+F26+F27+F28</f>
        <v>0</v>
      </c>
      <c r="G17" s="29">
        <f>E17+F17</f>
        <v>0</v>
      </c>
      <c r="H17" s="29">
        <f>H18+H19+H20+H21+H22+H23+H24+H25+H26+H27+H28</f>
        <v>0</v>
      </c>
      <c r="I17" s="29">
        <f>I18+I19+I20+I21+I22+I23+I24+I25+I26+I27+I28</f>
        <v>0</v>
      </c>
      <c r="J17" s="29">
        <f>G17-H17</f>
        <v>0</v>
      </c>
    </row>
    <row r="18" spans="2:10" ht="14.25">
      <c r="B18" s="13"/>
      <c r="C18" s="14"/>
      <c r="D18" s="15" t="s">
        <v>18</v>
      </c>
      <c r="E18" s="28"/>
      <c r="F18" s="28"/>
      <c r="G18" s="32">
        <f>E18+F18</f>
        <v>0</v>
      </c>
      <c r="H18" s="28"/>
      <c r="I18" s="28"/>
      <c r="J18" s="32">
        <f>G18-H18</f>
        <v>0</v>
      </c>
    </row>
    <row r="19" spans="2:10" ht="14.25">
      <c r="B19" s="13"/>
      <c r="C19" s="14"/>
      <c r="D19" s="15" t="s">
        <v>19</v>
      </c>
      <c r="E19" s="28"/>
      <c r="F19" s="28"/>
      <c r="G19" s="32">
        <f>E19+F19</f>
        <v>0</v>
      </c>
      <c r="H19" s="28"/>
      <c r="I19" s="28"/>
      <c r="J19" s="32">
        <f>G19-H19</f>
        <v>0</v>
      </c>
    </row>
    <row r="20" spans="2:10" ht="14.25">
      <c r="B20" s="13"/>
      <c r="C20" s="14"/>
      <c r="D20" s="15" t="s">
        <v>20</v>
      </c>
      <c r="E20" s="28"/>
      <c r="F20" s="28"/>
      <c r="G20" s="32">
        <f>E20+F20</f>
        <v>0</v>
      </c>
      <c r="H20" s="28"/>
      <c r="I20" s="28"/>
      <c r="J20" s="32">
        <f>G20-H20</f>
        <v>0</v>
      </c>
    </row>
    <row r="21" spans="2:10" ht="14.25">
      <c r="B21" s="13"/>
      <c r="C21" s="14"/>
      <c r="D21" s="15" t="s">
        <v>21</v>
      </c>
      <c r="E21" s="28"/>
      <c r="F21" s="28"/>
      <c r="G21" s="32">
        <f>E21+F21</f>
        <v>0</v>
      </c>
      <c r="H21" s="28"/>
      <c r="I21" s="28"/>
      <c r="J21" s="32">
        <f>G21-H21</f>
        <v>0</v>
      </c>
    </row>
    <row r="22" spans="2:10" ht="14.25">
      <c r="B22" s="13"/>
      <c r="C22" s="14"/>
      <c r="D22" s="15" t="s">
        <v>22</v>
      </c>
      <c r="E22" s="28"/>
      <c r="F22" s="28"/>
      <c r="G22" s="32">
        <f>E22+F22</f>
        <v>0</v>
      </c>
      <c r="H22" s="28"/>
      <c r="I22" s="28"/>
      <c r="J22" s="32">
        <f>G22-H22</f>
        <v>0</v>
      </c>
    </row>
    <row r="23" spans="2:10" ht="14.25">
      <c r="B23" s="13"/>
      <c r="C23" s="14"/>
      <c r="D23" s="15" t="s">
        <v>23</v>
      </c>
      <c r="E23" s="28"/>
      <c r="F23" s="28"/>
      <c r="G23" s="32">
        <f>E23+F23</f>
        <v>0</v>
      </c>
      <c r="H23" s="28"/>
      <c r="I23" s="28"/>
      <c r="J23" s="32">
        <f>G23-H23</f>
        <v>0</v>
      </c>
    </row>
    <row r="24" spans="2:10" ht="14.25">
      <c r="B24" s="13"/>
      <c r="C24" s="14"/>
      <c r="D24" s="15" t="s">
        <v>24</v>
      </c>
      <c r="E24" s="28"/>
      <c r="F24" s="28"/>
      <c r="G24" s="32">
        <f>E24+F24</f>
        <v>0</v>
      </c>
      <c r="H24" s="28"/>
      <c r="I24" s="28"/>
      <c r="J24" s="32">
        <f>G24-H24</f>
        <v>0</v>
      </c>
    </row>
    <row r="25" spans="2:10" ht="14.25">
      <c r="B25" s="13"/>
      <c r="C25" s="14"/>
      <c r="D25" s="15" t="s">
        <v>25</v>
      </c>
      <c r="E25" s="28"/>
      <c r="F25" s="28"/>
      <c r="G25" s="32">
        <f>E25+F25</f>
        <v>0</v>
      </c>
      <c r="H25" s="28"/>
      <c r="I25" s="28"/>
      <c r="J25" s="32">
        <f>G25-H25</f>
        <v>0</v>
      </c>
    </row>
    <row r="26" spans="2:10" ht="14.25">
      <c r="B26" s="13"/>
      <c r="C26" s="14"/>
      <c r="D26" s="15" t="s">
        <v>26</v>
      </c>
      <c r="E26" s="28"/>
      <c r="F26" s="28"/>
      <c r="G26" s="32">
        <f>E26+F26</f>
        <v>0</v>
      </c>
      <c r="H26" s="28"/>
      <c r="I26" s="28"/>
      <c r="J26" s="32">
        <f>G26-H26</f>
        <v>0</v>
      </c>
    </row>
    <row r="27" spans="2:10" ht="14.25">
      <c r="B27" s="13"/>
      <c r="C27" s="14"/>
      <c r="D27" s="15" t="s">
        <v>27</v>
      </c>
      <c r="E27" s="28"/>
      <c r="F27" s="28"/>
      <c r="G27" s="32">
        <f>E27+F27</f>
        <v>0</v>
      </c>
      <c r="H27" s="28"/>
      <c r="I27" s="28"/>
      <c r="J27" s="32">
        <f>G27-H27</f>
        <v>0</v>
      </c>
    </row>
    <row r="28" spans="2:10" ht="14.25">
      <c r="B28" s="13"/>
      <c r="C28" s="14"/>
      <c r="D28" s="15" t="s">
        <v>28</v>
      </c>
      <c r="E28" s="28"/>
      <c r="F28" s="28"/>
      <c r="G28" s="32">
        <f>E28+F28</f>
        <v>0</v>
      </c>
      <c r="H28" s="28"/>
      <c r="I28" s="28"/>
      <c r="J28" s="32">
        <f>G28-H28</f>
        <v>0</v>
      </c>
    </row>
    <row r="29" spans="2:10" ht="15">
      <c r="B29" s="13"/>
      <c r="C29" s="62" t="s">
        <v>29</v>
      </c>
      <c r="D29" s="63"/>
      <c r="E29" s="29">
        <f>E30+E31+E32++E33+E34</f>
        <v>0</v>
      </c>
      <c r="F29" s="29">
        <f>F30+F31+F32++F33+F34</f>
        <v>0</v>
      </c>
      <c r="G29" s="29">
        <f>E29-F29</f>
        <v>0</v>
      </c>
      <c r="H29" s="29">
        <f>H30+H31+H32++H33+H34</f>
        <v>0</v>
      </c>
      <c r="I29" s="29">
        <f>I30+I31+I32++I33+I34</f>
        <v>0</v>
      </c>
      <c r="J29" s="29">
        <f>G29-H29</f>
        <v>0</v>
      </c>
    </row>
    <row r="30" spans="2:10" ht="14.25">
      <c r="B30" s="13"/>
      <c r="C30" s="14"/>
      <c r="D30" s="15" t="s">
        <v>30</v>
      </c>
      <c r="E30" s="28"/>
      <c r="F30" s="28"/>
      <c r="G30" s="32">
        <f>E30+F30</f>
        <v>0</v>
      </c>
      <c r="H30" s="28"/>
      <c r="I30" s="28"/>
      <c r="J30" s="32">
        <f>G30-H30</f>
        <v>0</v>
      </c>
    </row>
    <row r="31" spans="2:10" ht="14.25">
      <c r="B31" s="13"/>
      <c r="C31" s="14"/>
      <c r="D31" s="15" t="s">
        <v>31</v>
      </c>
      <c r="E31" s="28"/>
      <c r="F31" s="28"/>
      <c r="G31" s="32">
        <f>E31+F31</f>
        <v>0</v>
      </c>
      <c r="H31" s="28"/>
      <c r="I31" s="28"/>
      <c r="J31" s="32">
        <f>G31-H31</f>
        <v>0</v>
      </c>
    </row>
    <row r="32" spans="2:10" ht="14.25">
      <c r="B32" s="13"/>
      <c r="C32" s="14"/>
      <c r="D32" s="15" t="s">
        <v>32</v>
      </c>
      <c r="E32" s="28"/>
      <c r="F32" s="28"/>
      <c r="G32" s="32">
        <f>E32+F32</f>
        <v>0</v>
      </c>
      <c r="H32" s="28"/>
      <c r="I32" s="28"/>
      <c r="J32" s="32">
        <f>G32-H32</f>
        <v>0</v>
      </c>
    </row>
    <row r="33" spans="2:10" ht="14.25">
      <c r="B33" s="13"/>
      <c r="C33" s="14"/>
      <c r="D33" s="15" t="s">
        <v>33</v>
      </c>
      <c r="E33" s="28"/>
      <c r="F33" s="28"/>
      <c r="G33" s="32">
        <f>E33+F33</f>
        <v>0</v>
      </c>
      <c r="H33" s="28"/>
      <c r="I33" s="28"/>
      <c r="J33" s="32">
        <f>G33-H33</f>
        <v>0</v>
      </c>
    </row>
    <row r="34" spans="2:10" ht="14.25">
      <c r="B34" s="13"/>
      <c r="C34" s="14"/>
      <c r="D34" s="15" t="s">
        <v>34</v>
      </c>
      <c r="E34" s="28"/>
      <c r="F34" s="28"/>
      <c r="G34" s="32">
        <f>E34+F34</f>
        <v>0</v>
      </c>
      <c r="H34" s="28"/>
      <c r="I34" s="28"/>
      <c r="J34" s="32">
        <f>G34-H34</f>
        <v>0</v>
      </c>
    </row>
    <row r="35" spans="2:10" s="12" customFormat="1" ht="15">
      <c r="B35" s="27"/>
      <c r="C35" s="85" t="s">
        <v>35</v>
      </c>
      <c r="D35" s="86"/>
      <c r="E35" s="30">
        <v>44603793.520000003</v>
      </c>
      <c r="F35" s="30">
        <v>213691556.94</v>
      </c>
      <c r="G35" s="30">
        <f>E35+F35</f>
        <v>258295350.46000001</v>
      </c>
      <c r="H35" s="30">
        <v>258295350.45999998</v>
      </c>
      <c r="I35" s="30">
        <v>258295350.45999998</v>
      </c>
      <c r="J35" s="37">
        <f>I35-E35</f>
        <v>213691556.93999997</v>
      </c>
    </row>
    <row r="36" spans="2:10" ht="15">
      <c r="B36" s="13"/>
      <c r="C36" s="62" t="s">
        <v>36</v>
      </c>
      <c r="D36" s="63"/>
      <c r="E36" s="31">
        <f>E37</f>
        <v>0</v>
      </c>
      <c r="F36" s="31">
        <f>F37</f>
        <v>0</v>
      </c>
      <c r="G36" s="31">
        <f>G37</f>
        <v>0</v>
      </c>
      <c r="H36" s="31">
        <f>H37</f>
        <v>0</v>
      </c>
      <c r="I36" s="31">
        <f>I37</f>
        <v>0</v>
      </c>
      <c r="J36" s="29">
        <f>G36-H36</f>
        <v>0</v>
      </c>
    </row>
    <row r="37" spans="2:10" ht="14.25">
      <c r="B37" s="13"/>
      <c r="C37" s="14"/>
      <c r="D37" s="15" t="s">
        <v>37</v>
      </c>
      <c r="E37" s="28"/>
      <c r="F37" s="28"/>
      <c r="G37" s="32">
        <f>E37+F37</f>
        <v>0</v>
      </c>
      <c r="H37" s="28"/>
      <c r="I37" s="28"/>
      <c r="J37" s="32">
        <f>G37-H37</f>
        <v>0</v>
      </c>
    </row>
    <row r="38" spans="2:10" s="12" customFormat="1" ht="15">
      <c r="B38" s="27"/>
      <c r="C38" s="85" t="s">
        <v>38</v>
      </c>
      <c r="D38" s="86"/>
      <c r="E38" s="29">
        <f>E39+E40</f>
        <v>0</v>
      </c>
      <c r="F38" s="29">
        <f>F39+F40</f>
        <v>0</v>
      </c>
      <c r="G38" s="29">
        <f>E38-F38</f>
        <v>0</v>
      </c>
      <c r="H38" s="29">
        <f>H39+H40</f>
        <v>0</v>
      </c>
      <c r="I38" s="29">
        <f>I39+I40</f>
        <v>0</v>
      </c>
      <c r="J38" s="29">
        <f>G38-H38</f>
        <v>0</v>
      </c>
    </row>
    <row r="39" spans="2:10" ht="14.25">
      <c r="B39" s="13"/>
      <c r="C39" s="14"/>
      <c r="D39" s="15" t="s">
        <v>39</v>
      </c>
      <c r="E39" s="28"/>
      <c r="F39" s="28"/>
      <c r="G39" s="32">
        <f>E39+F39</f>
        <v>0</v>
      </c>
      <c r="H39" s="28"/>
      <c r="I39" s="28"/>
      <c r="J39" s="32">
        <f>G39-H39</f>
        <v>0</v>
      </c>
    </row>
    <row r="40" spans="2:10" ht="14.25">
      <c r="B40" s="13"/>
      <c r="C40" s="14"/>
      <c r="D40" s="15" t="s">
        <v>40</v>
      </c>
      <c r="E40" s="28"/>
      <c r="F40" s="28"/>
      <c r="G40" s="32">
        <f>E40+F40</f>
        <v>0</v>
      </c>
      <c r="H40" s="28"/>
      <c r="I40" s="28"/>
      <c r="J40" s="32">
        <f>G40-H40</f>
        <v>0</v>
      </c>
    </row>
    <row r="41" spans="2:10" ht="14.25">
      <c r="B41" s="16"/>
      <c r="C41" s="17"/>
      <c r="D41" s="18"/>
      <c r="E41" s="28"/>
      <c r="F41" s="28"/>
      <c r="G41" s="32"/>
      <c r="H41" s="28"/>
      <c r="I41" s="28"/>
      <c r="J41" s="32"/>
    </row>
    <row r="42" spans="2:10" s="12" customFormat="1" ht="25.5" customHeight="1">
      <c r="B42" s="88" t="s">
        <v>41</v>
      </c>
      <c r="C42" s="85"/>
      <c r="D42" s="86"/>
      <c r="E42" s="29">
        <f>E10+E11+E12+E13+E14+E15+E16+E17+E29+E35+E36+E38</f>
        <v>2443416113.52</v>
      </c>
      <c r="F42" s="29">
        <f>F10+F11+F12+F13+F14+F15+F16+F17+F29+F35+F36+F38</f>
        <v>-123476678.27999997</v>
      </c>
      <c r="G42" s="29">
        <f>E42+F42</f>
        <v>2319939435.2399998</v>
      </c>
      <c r="H42" s="29">
        <f>H10+H11+H12+H13+H15+H16+H14+H17+H29+H35+H36+H38</f>
        <v>2479323702.6500001</v>
      </c>
      <c r="I42" s="29">
        <f>I10+I11+I12+I13+I15+I16+I14+I17+I29+I35+I36+I38</f>
        <v>2479323702.6500001</v>
      </c>
      <c r="J42" s="29">
        <f>I42-E42</f>
        <v>35907589.130000114</v>
      </c>
    </row>
    <row r="43" spans="2:10" ht="15">
      <c r="B43" s="84" t="s">
        <v>42</v>
      </c>
      <c r="C43" s="85"/>
      <c r="D43" s="86"/>
      <c r="E43" s="32"/>
      <c r="F43" s="32"/>
      <c r="G43" s="29">
        <f>E43+F43</f>
        <v>0</v>
      </c>
      <c r="H43" s="31"/>
      <c r="I43" s="31"/>
      <c r="J43" s="29">
        <f>G43-H43</f>
        <v>0</v>
      </c>
    </row>
    <row r="44" spans="2:10" ht="8.1" customHeight="1">
      <c r="B44" s="19"/>
      <c r="C44" s="20"/>
      <c r="D44" s="21"/>
      <c r="E44" s="32"/>
      <c r="F44" s="32"/>
      <c r="G44" s="32"/>
      <c r="H44" s="32"/>
      <c r="I44" s="32"/>
      <c r="J44" s="32"/>
    </row>
    <row r="45" spans="2:10" ht="15">
      <c r="B45" s="84" t="s">
        <v>43</v>
      </c>
      <c r="C45" s="85"/>
      <c r="D45" s="86"/>
      <c r="E45" s="32"/>
      <c r="F45" s="32"/>
      <c r="G45" s="29">
        <f>E45+F45</f>
        <v>0</v>
      </c>
      <c r="H45" s="31"/>
      <c r="I45" s="31"/>
      <c r="J45" s="29">
        <f>G45-H45</f>
        <v>0</v>
      </c>
    </row>
    <row r="46" spans="2:10" s="12" customFormat="1" ht="15">
      <c r="B46" s="11"/>
      <c r="C46" s="85" t="s">
        <v>44</v>
      </c>
      <c r="D46" s="86"/>
      <c r="E46" s="29">
        <f>E47+E48+E49+E50+E51+E52+E53+E54</f>
        <v>0</v>
      </c>
      <c r="F46" s="29">
        <f>F47+F48+F49+F50+F51+F52+F53+F54</f>
        <v>0</v>
      </c>
      <c r="G46" s="29">
        <f>E46+F46</f>
        <v>0</v>
      </c>
      <c r="H46" s="29">
        <f>H47+H48+H49+H50+H51+H52+H53+H54</f>
        <v>0</v>
      </c>
      <c r="I46" s="29">
        <f>I47+I48+I49+I50+I51+I52+I53+I54</f>
        <v>0</v>
      </c>
      <c r="J46" s="29">
        <f>G46-H46</f>
        <v>0</v>
      </c>
    </row>
    <row r="47" spans="2:10" ht="14.25">
      <c r="B47" s="10"/>
      <c r="C47" s="22"/>
      <c r="D47" s="15" t="s">
        <v>45</v>
      </c>
      <c r="E47" s="28"/>
      <c r="F47" s="28"/>
      <c r="G47" s="32"/>
      <c r="H47" s="28"/>
      <c r="I47" s="28"/>
      <c r="J47" s="32"/>
    </row>
    <row r="48" spans="2:10" ht="14.25">
      <c r="B48" s="10"/>
      <c r="C48" s="22"/>
      <c r="D48" s="15" t="s">
        <v>46</v>
      </c>
      <c r="E48" s="28"/>
      <c r="F48" s="28"/>
      <c r="G48" s="32">
        <f>E48+F48</f>
        <v>0</v>
      </c>
      <c r="H48" s="32"/>
      <c r="I48" s="32"/>
      <c r="J48" s="32">
        <f>G48-H48</f>
        <v>0</v>
      </c>
    </row>
    <row r="49" spans="2:10" ht="14.25">
      <c r="B49" s="10"/>
      <c r="C49" s="22"/>
      <c r="D49" s="15" t="s">
        <v>47</v>
      </c>
      <c r="E49" s="28"/>
      <c r="F49" s="28"/>
      <c r="G49" s="32">
        <f>E49+F49</f>
        <v>0</v>
      </c>
      <c r="H49" s="32"/>
      <c r="I49" s="32"/>
      <c r="J49" s="32">
        <f>G49-H49</f>
        <v>0</v>
      </c>
    </row>
    <row r="50" spans="2:10" ht="24">
      <c r="B50" s="10"/>
      <c r="C50" s="22"/>
      <c r="D50" s="15" t="s">
        <v>48</v>
      </c>
      <c r="E50" s="28"/>
      <c r="F50" s="28"/>
      <c r="G50" s="32">
        <f>E50+F50</f>
        <v>0</v>
      </c>
      <c r="H50" s="32"/>
      <c r="I50" s="32"/>
      <c r="J50" s="32">
        <f>G50-H50</f>
        <v>0</v>
      </c>
    </row>
    <row r="51" spans="2:10" ht="14.25">
      <c r="B51" s="10"/>
      <c r="C51" s="22"/>
      <c r="D51" s="15" t="s">
        <v>49</v>
      </c>
      <c r="E51" s="28"/>
      <c r="F51" s="28"/>
      <c r="G51" s="32">
        <f>E51+F51</f>
        <v>0</v>
      </c>
      <c r="H51" s="32"/>
      <c r="I51" s="32"/>
      <c r="J51" s="32">
        <f>G51-H51</f>
        <v>0</v>
      </c>
    </row>
    <row r="52" spans="2:10" ht="14.25">
      <c r="B52" s="10"/>
      <c r="C52" s="22"/>
      <c r="D52" s="15" t="s">
        <v>50</v>
      </c>
      <c r="E52" s="28"/>
      <c r="F52" s="28"/>
      <c r="G52" s="32">
        <f>E52+F52</f>
        <v>0</v>
      </c>
      <c r="H52" s="32"/>
      <c r="I52" s="32"/>
      <c r="J52" s="32">
        <f>G52-H52</f>
        <v>0</v>
      </c>
    </row>
    <row r="53" spans="2:10" ht="24">
      <c r="B53" s="10"/>
      <c r="C53" s="22"/>
      <c r="D53" s="15" t="s">
        <v>51</v>
      </c>
      <c r="E53" s="28"/>
      <c r="F53" s="28"/>
      <c r="G53" s="32">
        <f>E53+F53</f>
        <v>0</v>
      </c>
      <c r="H53" s="32"/>
      <c r="I53" s="32"/>
      <c r="J53" s="32">
        <f>G53-H53</f>
        <v>0</v>
      </c>
    </row>
    <row r="54" spans="2:10" ht="24">
      <c r="B54" s="10"/>
      <c r="C54" s="22"/>
      <c r="D54" s="15" t="s">
        <v>52</v>
      </c>
      <c r="E54" s="28"/>
      <c r="F54" s="28"/>
      <c r="G54" s="32">
        <f>E54+F54</f>
        <v>0</v>
      </c>
      <c r="H54" s="32"/>
      <c r="I54" s="32"/>
      <c r="J54" s="32">
        <f>G54-H54</f>
        <v>0</v>
      </c>
    </row>
    <row r="55" spans="2:10" s="12" customFormat="1" ht="15">
      <c r="B55" s="11"/>
      <c r="C55" s="85" t="s">
        <v>53</v>
      </c>
      <c r="D55" s="86"/>
      <c r="E55" s="29">
        <f>E56+E57+E58+E59</f>
        <v>0</v>
      </c>
      <c r="F55" s="29">
        <f>F56+F57+F58+F59</f>
        <v>0</v>
      </c>
      <c r="G55" s="29">
        <f>E55+F55</f>
        <v>0</v>
      </c>
      <c r="H55" s="29">
        <f>H56+H57+H58+H59</f>
        <v>0</v>
      </c>
      <c r="I55" s="29">
        <f>I56+I57+I58+I59</f>
        <v>0</v>
      </c>
      <c r="J55" s="29">
        <f>G55-H55</f>
        <v>0</v>
      </c>
    </row>
    <row r="56" spans="2:10" ht="14.25">
      <c r="B56" s="10"/>
      <c r="C56" s="22"/>
      <c r="D56" s="15" t="s">
        <v>54</v>
      </c>
      <c r="E56" s="28"/>
      <c r="F56" s="28"/>
      <c r="G56" s="32">
        <f>E56+F56</f>
        <v>0</v>
      </c>
      <c r="H56" s="28"/>
      <c r="I56" s="28"/>
      <c r="J56" s="32">
        <f>G56-H56</f>
        <v>0</v>
      </c>
    </row>
    <row r="57" spans="2:10" ht="14.25">
      <c r="B57" s="10"/>
      <c r="C57" s="22"/>
      <c r="D57" s="15" t="s">
        <v>55</v>
      </c>
      <c r="E57" s="28"/>
      <c r="F57" s="28"/>
      <c r="G57" s="32">
        <f>E57+F57</f>
        <v>0</v>
      </c>
      <c r="H57" s="28"/>
      <c r="I57" s="28"/>
      <c r="J57" s="32">
        <f>G57-H57</f>
        <v>0</v>
      </c>
    </row>
    <row r="58" spans="2:10" ht="14.25">
      <c r="B58" s="10"/>
      <c r="C58" s="22"/>
      <c r="D58" s="15" t="s">
        <v>56</v>
      </c>
      <c r="E58" s="28"/>
      <c r="F58" s="28"/>
      <c r="G58" s="32">
        <f>E58+F58</f>
        <v>0</v>
      </c>
      <c r="H58" s="28"/>
      <c r="I58" s="28"/>
      <c r="J58" s="32">
        <f>G58-H58</f>
        <v>0</v>
      </c>
    </row>
    <row r="59" spans="2:10" ht="14.25">
      <c r="B59" s="10"/>
      <c r="C59" s="22"/>
      <c r="D59" s="15" t="s">
        <v>57</v>
      </c>
      <c r="E59" s="28"/>
      <c r="F59" s="28"/>
      <c r="G59" s="32">
        <f>E59+F59</f>
        <v>0</v>
      </c>
      <c r="H59" s="28"/>
      <c r="I59" s="28"/>
      <c r="J59" s="32">
        <f>G59-H59</f>
        <v>0</v>
      </c>
    </row>
    <row r="60" spans="2:10" s="12" customFormat="1" ht="15">
      <c r="B60" s="11"/>
      <c r="C60" s="85" t="s">
        <v>58</v>
      </c>
      <c r="D60" s="86"/>
      <c r="E60" s="29">
        <f>E61+E62</f>
        <v>0</v>
      </c>
      <c r="F60" s="29">
        <f>F61+F62</f>
        <v>0</v>
      </c>
      <c r="G60" s="29">
        <f>E60+F60</f>
        <v>0</v>
      </c>
      <c r="H60" s="29">
        <f>H61+H62</f>
        <v>0</v>
      </c>
      <c r="I60" s="29">
        <f>I61+I62</f>
        <v>0</v>
      </c>
      <c r="J60" s="29">
        <f>G60-H60</f>
        <v>0</v>
      </c>
    </row>
    <row r="61" spans="2:10" ht="24">
      <c r="B61" s="10"/>
      <c r="C61" s="14"/>
      <c r="D61" s="15" t="s">
        <v>59</v>
      </c>
      <c r="E61" s="28"/>
      <c r="F61" s="28"/>
      <c r="G61" s="32">
        <f>E61+F61</f>
        <v>0</v>
      </c>
      <c r="H61" s="28"/>
      <c r="I61" s="28"/>
      <c r="J61" s="32">
        <f>G61-H61</f>
        <v>0</v>
      </c>
    </row>
    <row r="62" spans="2:10" ht="14.25">
      <c r="B62" s="10"/>
      <c r="C62" s="14"/>
      <c r="D62" s="15" t="s">
        <v>60</v>
      </c>
      <c r="E62" s="28"/>
      <c r="F62" s="28"/>
      <c r="G62" s="32">
        <f>E62+F62</f>
        <v>0</v>
      </c>
      <c r="H62" s="28"/>
      <c r="I62" s="28"/>
      <c r="J62" s="32">
        <f>G62-H62</f>
        <v>0</v>
      </c>
    </row>
    <row r="63" spans="2:10" ht="15">
      <c r="B63" s="10"/>
      <c r="C63" s="62" t="s">
        <v>61</v>
      </c>
      <c r="D63" s="63"/>
      <c r="E63" s="33"/>
      <c r="F63" s="33"/>
      <c r="G63" s="35">
        <f>E63+F63</f>
        <v>0</v>
      </c>
      <c r="H63" s="33"/>
      <c r="I63" s="33"/>
      <c r="J63" s="35">
        <f>G63-H63</f>
        <v>0</v>
      </c>
    </row>
    <row r="64" spans="2:10" ht="15">
      <c r="B64" s="10"/>
      <c r="C64" s="62" t="s">
        <v>62</v>
      </c>
      <c r="D64" s="63"/>
      <c r="E64" s="33"/>
      <c r="F64" s="33"/>
      <c r="G64" s="35">
        <f>E64+F64</f>
        <v>0</v>
      </c>
      <c r="H64" s="33"/>
      <c r="I64" s="33"/>
      <c r="J64" s="35" t="s">
        <v>73</v>
      </c>
    </row>
    <row r="65" spans="2:11" ht="8.1" customHeight="1">
      <c r="B65" s="16"/>
      <c r="C65" s="89"/>
      <c r="D65" s="90"/>
      <c r="E65" s="32"/>
      <c r="F65" s="32"/>
      <c r="G65" s="32"/>
      <c r="H65" s="32"/>
      <c r="I65" s="32"/>
      <c r="J65" s="32"/>
    </row>
    <row r="66" spans="2:11" s="12" customFormat="1" ht="15">
      <c r="B66" s="84" t="s">
        <v>63</v>
      </c>
      <c r="C66" s="85"/>
      <c r="D66" s="86"/>
      <c r="E66" s="29">
        <f>E46+E55+E60+E63+E64</f>
        <v>0</v>
      </c>
      <c r="F66" s="29">
        <f>F46+F55+F60+F63+F64</f>
        <v>0</v>
      </c>
      <c r="G66" s="29">
        <f>E66+F66</f>
        <v>0</v>
      </c>
      <c r="H66" s="29">
        <f>H46+H55+H60+H63+H64</f>
        <v>0</v>
      </c>
      <c r="I66" s="29">
        <f>I46+I55+I60+I63+I64</f>
        <v>0</v>
      </c>
      <c r="J66" s="29">
        <f>G66-H66</f>
        <v>0</v>
      </c>
    </row>
    <row r="67" spans="2:11" ht="8.1" customHeight="1">
      <c r="B67" s="16"/>
      <c r="C67" s="89"/>
      <c r="D67" s="90"/>
      <c r="E67" s="32"/>
      <c r="F67" s="32"/>
      <c r="G67" s="32"/>
      <c r="H67" s="28"/>
      <c r="I67" s="28"/>
      <c r="J67" s="32"/>
    </row>
    <row r="68" spans="2:11" ht="15">
      <c r="B68" s="84" t="s">
        <v>64</v>
      </c>
      <c r="C68" s="85"/>
      <c r="D68" s="86"/>
      <c r="E68" s="29">
        <f>E69</f>
        <v>0</v>
      </c>
      <c r="F68" s="29">
        <f>F69</f>
        <v>2147021894.3299999</v>
      </c>
      <c r="G68" s="29">
        <f>E68+F68</f>
        <v>2147021894.3299999</v>
      </c>
      <c r="H68" s="29">
        <f>H69</f>
        <v>2137358728.1600001</v>
      </c>
      <c r="I68" s="29">
        <f>I69</f>
        <v>2137358728.1600001</v>
      </c>
      <c r="J68" s="29">
        <f>I68-E68</f>
        <v>2137358728.1600001</v>
      </c>
    </row>
    <row r="69" spans="2:11" ht="14.25">
      <c r="B69" s="10"/>
      <c r="C69" s="62" t="s">
        <v>65</v>
      </c>
      <c r="D69" s="63"/>
      <c r="E69" s="28"/>
      <c r="F69" s="32">
        <f>2152967001.2-5945106.87</f>
        <v>2147021894.3299999</v>
      </c>
      <c r="G69" s="32">
        <f>E69+F69</f>
        <v>2147021894.3299999</v>
      </c>
      <c r="H69" s="32">
        <v>2137358728.1600001</v>
      </c>
      <c r="I69" s="32">
        <v>2137358728.1600001</v>
      </c>
      <c r="J69" s="32">
        <v>2137358728.1600001</v>
      </c>
      <c r="K69" s="56" t="s">
        <v>85</v>
      </c>
    </row>
    <row r="70" spans="2:11" ht="8.1" customHeight="1">
      <c r="B70" s="16"/>
      <c r="C70" s="89"/>
      <c r="D70" s="90"/>
      <c r="E70" s="32"/>
      <c r="F70" s="32"/>
      <c r="G70" s="32"/>
      <c r="H70" s="32"/>
      <c r="I70" s="32"/>
      <c r="J70" s="32"/>
    </row>
    <row r="71" spans="2:11" s="12" customFormat="1" ht="15">
      <c r="B71" s="84" t="s">
        <v>66</v>
      </c>
      <c r="C71" s="85"/>
      <c r="D71" s="86"/>
      <c r="E71" s="29">
        <f>E42+E66+E68</f>
        <v>2443416113.52</v>
      </c>
      <c r="F71" s="29">
        <f>F42+F66+F68</f>
        <v>2023545216.05</v>
      </c>
      <c r="G71" s="29">
        <f>E71+F71</f>
        <v>4466961329.5699997</v>
      </c>
      <c r="H71" s="29">
        <f>H42+H66+H68</f>
        <v>4616682430.8100004</v>
      </c>
      <c r="I71" s="29">
        <f>I42+I66+I68</f>
        <v>4616682430.8100004</v>
      </c>
      <c r="J71" s="29">
        <f>I71-E71</f>
        <v>2173266317.2900004</v>
      </c>
      <c r="K71" s="58">
        <v>18</v>
      </c>
    </row>
    <row r="72" spans="2:11" ht="8.1" customHeight="1">
      <c r="B72" s="16"/>
      <c r="C72" s="89"/>
      <c r="D72" s="90"/>
      <c r="E72" s="32"/>
      <c r="F72" s="32"/>
      <c r="G72" s="32"/>
      <c r="H72" s="32"/>
      <c r="I72" s="32"/>
      <c r="J72" s="32"/>
    </row>
    <row r="73" spans="2:11" ht="14.25">
      <c r="B73" s="10"/>
      <c r="C73" s="85" t="s">
        <v>67</v>
      </c>
      <c r="D73" s="86"/>
      <c r="E73" s="32"/>
      <c r="F73" s="32"/>
      <c r="G73" s="32"/>
      <c r="H73" s="28"/>
      <c r="I73" s="28"/>
      <c r="J73" s="32"/>
    </row>
    <row r="74" spans="2:11" ht="18.75" customHeight="1">
      <c r="B74" s="10"/>
      <c r="C74" s="91" t="s">
        <v>68</v>
      </c>
      <c r="D74" s="92"/>
      <c r="E74" s="28"/>
      <c r="F74" s="28"/>
      <c r="G74" s="32">
        <f>E74+F74</f>
        <v>0</v>
      </c>
      <c r="H74" s="28"/>
      <c r="I74" s="28"/>
      <c r="J74" s="32">
        <f>G74-H74</f>
        <v>0</v>
      </c>
    </row>
    <row r="75" spans="2:11" ht="18.75" customHeight="1">
      <c r="B75" s="10"/>
      <c r="C75" s="91" t="s">
        <v>69</v>
      </c>
      <c r="D75" s="92"/>
      <c r="E75" s="28"/>
      <c r="F75" s="28"/>
      <c r="G75" s="32">
        <f>E75+F75</f>
        <v>0</v>
      </c>
      <c r="H75" s="28"/>
      <c r="I75" s="28"/>
      <c r="J75" s="32">
        <f>G75-H75</f>
        <v>0</v>
      </c>
    </row>
    <row r="76" spans="2:11" s="12" customFormat="1" ht="15">
      <c r="B76" s="11"/>
      <c r="C76" s="85" t="s">
        <v>70</v>
      </c>
      <c r="D76" s="86"/>
      <c r="E76" s="29">
        <f>E74+E75</f>
        <v>0</v>
      </c>
      <c r="F76" s="29">
        <f>F74+F75</f>
        <v>0</v>
      </c>
      <c r="G76" s="29">
        <f>E76+F76</f>
        <v>0</v>
      </c>
      <c r="H76" s="29">
        <f>H74+H75</f>
        <v>0</v>
      </c>
      <c r="I76" s="29">
        <f>I74+I75</f>
        <v>0</v>
      </c>
      <c r="J76" s="29">
        <f>G76-H76</f>
        <v>0</v>
      </c>
    </row>
    <row r="77" spans="2:11" ht="8.1" customHeight="1">
      <c r="B77" s="23"/>
      <c r="C77" s="93"/>
      <c r="D77" s="94"/>
      <c r="E77" s="34"/>
      <c r="F77" s="34"/>
      <c r="G77" s="26"/>
      <c r="H77" s="26"/>
      <c r="I77" s="26"/>
      <c r="J77" s="34"/>
    </row>
    <row r="78" spans="2:11" ht="63" customHeight="1">
      <c r="I78" s="56"/>
    </row>
  </sheetData>
  <mergeCells count="43">
    <mergeCell ref="C73:D73"/>
    <mergeCell ref="C74:D74"/>
    <mergeCell ref="C75:D75"/>
    <mergeCell ref="C76:D76"/>
    <mergeCell ref="C77:D77"/>
    <mergeCell ref="C67:D67"/>
    <mergeCell ref="B68:D68"/>
    <mergeCell ref="C69:D69"/>
    <mergeCell ref="C70:D70"/>
    <mergeCell ref="B71:D71"/>
    <mergeCell ref="C72:D72"/>
    <mergeCell ref="C55:D55"/>
    <mergeCell ref="C60:D60"/>
    <mergeCell ref="C63:D63"/>
    <mergeCell ref="C64:D64"/>
    <mergeCell ref="C65:D65"/>
    <mergeCell ref="B66:D66"/>
    <mergeCell ref="C36:D36"/>
    <mergeCell ref="C38:D38"/>
    <mergeCell ref="B42:D42"/>
    <mergeCell ref="B43:D43"/>
    <mergeCell ref="B45:D45"/>
    <mergeCell ref="C46:D46"/>
    <mergeCell ref="C14:D14"/>
    <mergeCell ref="C15:D15"/>
    <mergeCell ref="C16:D16"/>
    <mergeCell ref="C17:D17"/>
    <mergeCell ref="C29:D29"/>
    <mergeCell ref="C35:D35"/>
    <mergeCell ref="B8:D8"/>
    <mergeCell ref="B9:D9"/>
    <mergeCell ref="C10:D10"/>
    <mergeCell ref="C11:D11"/>
    <mergeCell ref="C12:D12"/>
    <mergeCell ref="C13:D13"/>
    <mergeCell ref="B1:J1"/>
    <mergeCell ref="B2:J2"/>
    <mergeCell ref="B3:J3"/>
    <mergeCell ref="B4:J4"/>
    <mergeCell ref="B5:J5"/>
    <mergeCell ref="B6:D7"/>
    <mergeCell ref="E6:I6"/>
    <mergeCell ref="J6:J7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C42BC-2163-4443-A089-3818C64F5F3E}">
  <sheetPr>
    <pageSetUpPr fitToPage="1"/>
  </sheetPr>
  <dimension ref="B1:P78"/>
  <sheetViews>
    <sheetView showGridLines="0" topLeftCell="A52" zoomScale="84" zoomScaleNormal="84" workbookViewId="0">
      <selection activeCell="G39" sqref="G39"/>
    </sheetView>
  </sheetViews>
  <sheetFormatPr baseColWidth="10" defaultColWidth="25.28515625" defaultRowHeight="63" customHeight="1"/>
  <cols>
    <col min="1" max="2" width="2.7109375" style="1" customWidth="1"/>
    <col min="3" max="3" width="2.7109375" style="24" customWidth="1"/>
    <col min="4" max="4" width="61.42578125" style="24" customWidth="1"/>
    <col min="5" max="5" width="17.7109375" style="1" customWidth="1"/>
    <col min="6" max="6" width="3.7109375" style="47" customWidth="1"/>
    <col min="7" max="7" width="17.28515625" style="1" customWidth="1"/>
    <col min="8" max="8" width="3.28515625" style="47" customWidth="1"/>
    <col min="9" max="9" width="17.7109375" style="1" customWidth="1"/>
    <col min="10" max="10" width="5.85546875" style="47" customWidth="1"/>
    <col min="11" max="11" width="17.140625" style="1" customWidth="1"/>
    <col min="12" max="12" width="3.5703125" style="47" customWidth="1"/>
    <col min="13" max="13" width="18.140625" style="1" customWidth="1"/>
    <col min="14" max="14" width="5.28515625" style="47" customWidth="1"/>
    <col min="15" max="15" width="18.140625" style="1" customWidth="1"/>
    <col min="16" max="16384" width="25.28515625" style="1"/>
  </cols>
  <sheetData>
    <row r="1" spans="2:15" ht="15">
      <c r="B1" s="64" t="s">
        <v>71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s="2" customFormat="1" ht="16.5" customHeight="1">
      <c r="B2" s="65" t="s">
        <v>88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2:15" s="2" customFormat="1" ht="16.5" customHeight="1">
      <c r="B3" s="68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2:15" s="2" customFormat="1" ht="16.5" customHeight="1">
      <c r="B4" s="68" t="s">
        <v>72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2:15" s="2" customFormat="1" ht="16.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</row>
    <row r="6" spans="2:15" s="3" customFormat="1" ht="17.25" customHeight="1">
      <c r="B6" s="74" t="s">
        <v>1</v>
      </c>
      <c r="C6" s="75"/>
      <c r="D6" s="76"/>
      <c r="E6" s="80" t="s">
        <v>2</v>
      </c>
      <c r="F6" s="80"/>
      <c r="G6" s="80"/>
      <c r="H6" s="80"/>
      <c r="I6" s="80"/>
      <c r="J6" s="80"/>
      <c r="K6" s="80"/>
      <c r="L6" s="80"/>
      <c r="M6" s="80"/>
      <c r="N6" s="38"/>
      <c r="O6" s="80" t="s">
        <v>3</v>
      </c>
    </row>
    <row r="7" spans="2:15" s="3" customFormat="1" ht="25.5">
      <c r="B7" s="77"/>
      <c r="C7" s="78"/>
      <c r="D7" s="79"/>
      <c r="E7" s="4" t="s">
        <v>4</v>
      </c>
      <c r="F7" s="38"/>
      <c r="G7" s="5" t="s">
        <v>5</v>
      </c>
      <c r="H7" s="49"/>
      <c r="I7" s="4" t="s">
        <v>6</v>
      </c>
      <c r="J7" s="38"/>
      <c r="K7" s="4" t="s">
        <v>7</v>
      </c>
      <c r="L7" s="38"/>
      <c r="M7" s="4" t="s">
        <v>8</v>
      </c>
      <c r="N7" s="38"/>
      <c r="O7" s="80"/>
    </row>
    <row r="8" spans="2:15" s="3" customFormat="1" ht="8.1" customHeight="1">
      <c r="B8" s="81"/>
      <c r="C8" s="82"/>
      <c r="D8" s="83"/>
      <c r="E8" s="6"/>
      <c r="F8" s="39"/>
      <c r="G8" s="6"/>
      <c r="H8" s="39"/>
      <c r="I8" s="6"/>
      <c r="J8" s="39"/>
      <c r="K8" s="6"/>
      <c r="L8" s="39"/>
      <c r="M8" s="6"/>
      <c r="N8" s="39"/>
      <c r="O8" s="6"/>
    </row>
    <row r="9" spans="2:15" ht="14.25">
      <c r="B9" s="84" t="s">
        <v>9</v>
      </c>
      <c r="C9" s="85"/>
      <c r="D9" s="86"/>
      <c r="E9" s="7"/>
      <c r="F9" s="40"/>
      <c r="G9" s="7"/>
      <c r="H9" s="40"/>
      <c r="I9" s="8"/>
      <c r="J9" s="52"/>
      <c r="K9" s="9"/>
      <c r="L9" s="55"/>
      <c r="M9" s="9"/>
      <c r="N9" s="55"/>
      <c r="O9" s="36"/>
    </row>
    <row r="10" spans="2:15" ht="14.25">
      <c r="B10" s="10"/>
      <c r="C10" s="62" t="s">
        <v>10</v>
      </c>
      <c r="D10" s="63"/>
      <c r="E10" s="25"/>
      <c r="F10" s="41"/>
      <c r="G10" s="25"/>
      <c r="H10" s="41"/>
      <c r="I10" s="32">
        <f t="shared" ref="I10:I28" si="0">E10+G10</f>
        <v>0</v>
      </c>
      <c r="J10" s="44"/>
      <c r="K10" s="25"/>
      <c r="L10" s="41"/>
      <c r="M10" s="25"/>
      <c r="N10" s="41"/>
      <c r="O10" s="32">
        <f t="shared" ref="O10:O12" si="1">I10-K10</f>
        <v>0</v>
      </c>
    </row>
    <row r="11" spans="2:15" ht="14.25">
      <c r="B11" s="10"/>
      <c r="C11" s="62" t="s">
        <v>11</v>
      </c>
      <c r="D11" s="63"/>
      <c r="E11" s="25"/>
      <c r="F11" s="41"/>
      <c r="G11" s="25"/>
      <c r="H11" s="41"/>
      <c r="I11" s="32">
        <f t="shared" si="0"/>
        <v>0</v>
      </c>
      <c r="J11" s="44"/>
      <c r="K11" s="25"/>
      <c r="L11" s="41"/>
      <c r="M11" s="25"/>
      <c r="N11" s="41"/>
      <c r="O11" s="32">
        <f t="shared" si="1"/>
        <v>0</v>
      </c>
    </row>
    <row r="12" spans="2:15" ht="14.25">
      <c r="B12" s="10"/>
      <c r="C12" s="62" t="s">
        <v>12</v>
      </c>
      <c r="D12" s="63"/>
      <c r="E12" s="25"/>
      <c r="F12" s="41"/>
      <c r="G12" s="25"/>
      <c r="H12" s="41"/>
      <c r="I12" s="32">
        <f t="shared" si="0"/>
        <v>0</v>
      </c>
      <c r="J12" s="44"/>
      <c r="K12" s="25"/>
      <c r="L12" s="41"/>
      <c r="M12" s="25"/>
      <c r="N12" s="41"/>
      <c r="O12" s="32">
        <f t="shared" si="1"/>
        <v>0</v>
      </c>
    </row>
    <row r="13" spans="2:15" ht="14.25">
      <c r="B13" s="10"/>
      <c r="C13" s="62" t="s">
        <v>13</v>
      </c>
      <c r="D13" s="63"/>
      <c r="E13" s="28">
        <v>2339782320</v>
      </c>
      <c r="F13" s="48">
        <v>1</v>
      </c>
      <c r="G13" s="50">
        <v>-698872341.61000001</v>
      </c>
      <c r="H13" s="48">
        <v>3</v>
      </c>
      <c r="I13" s="32">
        <f t="shared" si="0"/>
        <v>1640909978.3899999</v>
      </c>
      <c r="J13" s="54" t="s">
        <v>80</v>
      </c>
      <c r="K13" s="28">
        <v>1859859229</v>
      </c>
      <c r="L13" s="48" t="s">
        <v>81</v>
      </c>
      <c r="M13" s="28">
        <v>1859859229</v>
      </c>
      <c r="N13" s="48" t="s">
        <v>81</v>
      </c>
      <c r="O13" s="32">
        <f>M13-E13</f>
        <v>-479923091</v>
      </c>
    </row>
    <row r="14" spans="2:15" ht="14.25">
      <c r="B14" s="10"/>
      <c r="C14" s="62" t="s">
        <v>14</v>
      </c>
      <c r="D14" s="63"/>
      <c r="E14" s="28"/>
      <c r="F14" s="41"/>
      <c r="G14" s="28">
        <v>357780701.42000002</v>
      </c>
      <c r="H14" s="48" t="s">
        <v>83</v>
      </c>
      <c r="I14" s="32">
        <f t="shared" si="0"/>
        <v>357780701.42000002</v>
      </c>
      <c r="J14" s="54" t="s">
        <v>83</v>
      </c>
      <c r="K14" s="28">
        <v>357780701.42000002</v>
      </c>
      <c r="L14" s="48" t="s">
        <v>83</v>
      </c>
      <c r="M14" s="28">
        <v>357780701.42000002</v>
      </c>
      <c r="N14" s="48" t="s">
        <v>83</v>
      </c>
      <c r="O14" s="32">
        <f>M14-E14</f>
        <v>357780701.42000002</v>
      </c>
    </row>
    <row r="15" spans="2:15" ht="14.25">
      <c r="B15" s="10"/>
      <c r="C15" s="62" t="s">
        <v>15</v>
      </c>
      <c r="D15" s="63"/>
      <c r="E15" s="28"/>
      <c r="F15" s="41"/>
      <c r="G15" s="28"/>
      <c r="H15" s="41"/>
      <c r="I15" s="32">
        <f t="shared" si="0"/>
        <v>0</v>
      </c>
      <c r="J15" s="44"/>
      <c r="K15" s="28"/>
      <c r="L15" s="41"/>
      <c r="M15" s="28"/>
      <c r="N15" s="41"/>
      <c r="O15" s="32">
        <f>M15-E15</f>
        <v>0</v>
      </c>
    </row>
    <row r="16" spans="2:15" ht="14.25">
      <c r="B16" s="10"/>
      <c r="C16" s="62" t="s">
        <v>16</v>
      </c>
      <c r="D16" s="63"/>
      <c r="E16" s="28">
        <v>59030000</v>
      </c>
      <c r="F16" s="48" t="s">
        <v>74</v>
      </c>
      <c r="G16" s="28">
        <v>3923404.97</v>
      </c>
      <c r="H16" s="48" t="s">
        <v>78</v>
      </c>
      <c r="I16" s="32">
        <f t="shared" si="0"/>
        <v>62953404.969999999</v>
      </c>
      <c r="J16" s="54" t="s">
        <v>79</v>
      </c>
      <c r="K16" s="28">
        <v>3388421.7699999996</v>
      </c>
      <c r="L16" s="48" t="s">
        <v>82</v>
      </c>
      <c r="M16" s="28">
        <v>3388421.7699999996</v>
      </c>
      <c r="N16" s="48" t="s">
        <v>82</v>
      </c>
      <c r="O16" s="32">
        <f>M16-E16</f>
        <v>-55641578.230000004</v>
      </c>
    </row>
    <row r="17" spans="2:15" s="12" customFormat="1" ht="26.25" customHeight="1">
      <c r="B17" s="11"/>
      <c r="C17" s="87" t="s">
        <v>17</v>
      </c>
      <c r="D17" s="86"/>
      <c r="E17" s="29">
        <f>E18+E19+E20+E21+E22+E23+E24+E25+E26+E27+E28</f>
        <v>0</v>
      </c>
      <c r="F17" s="42"/>
      <c r="G17" s="29">
        <f>G18+G19+G20+G21+G22+G23+G24+G25+G26+G27+G28</f>
        <v>0</v>
      </c>
      <c r="H17" s="42"/>
      <c r="I17" s="29">
        <f t="shared" si="0"/>
        <v>0</v>
      </c>
      <c r="J17" s="42"/>
      <c r="K17" s="29">
        <f>K18+K19+K20+K21+K22+K23+K24+K25+K26+K27+K28</f>
        <v>0</v>
      </c>
      <c r="L17" s="42"/>
      <c r="M17" s="29">
        <f>M18+M19+M20+M21+M22+M23+M24+M25+M26+M27+M28</f>
        <v>0</v>
      </c>
      <c r="N17" s="42"/>
      <c r="O17" s="29">
        <f t="shared" ref="O17:O71" si="2">I17-K17</f>
        <v>0</v>
      </c>
    </row>
    <row r="18" spans="2:15" ht="14.25">
      <c r="B18" s="13"/>
      <c r="C18" s="14"/>
      <c r="D18" s="15" t="s">
        <v>18</v>
      </c>
      <c r="E18" s="28"/>
      <c r="F18" s="41"/>
      <c r="G18" s="28"/>
      <c r="H18" s="41"/>
      <c r="I18" s="32">
        <f t="shared" si="0"/>
        <v>0</v>
      </c>
      <c r="J18" s="44"/>
      <c r="K18" s="28"/>
      <c r="L18" s="41"/>
      <c r="M18" s="28"/>
      <c r="N18" s="41"/>
      <c r="O18" s="32">
        <f t="shared" si="2"/>
        <v>0</v>
      </c>
    </row>
    <row r="19" spans="2:15" ht="14.25">
      <c r="B19" s="13"/>
      <c r="C19" s="14"/>
      <c r="D19" s="15" t="s">
        <v>19</v>
      </c>
      <c r="E19" s="28"/>
      <c r="F19" s="41"/>
      <c r="G19" s="28"/>
      <c r="H19" s="41"/>
      <c r="I19" s="32">
        <f t="shared" si="0"/>
        <v>0</v>
      </c>
      <c r="J19" s="44"/>
      <c r="K19" s="28"/>
      <c r="L19" s="41"/>
      <c r="M19" s="28"/>
      <c r="N19" s="41"/>
      <c r="O19" s="32">
        <f t="shared" si="2"/>
        <v>0</v>
      </c>
    </row>
    <row r="20" spans="2:15" ht="14.25">
      <c r="B20" s="13"/>
      <c r="C20" s="14"/>
      <c r="D20" s="15" t="s">
        <v>20</v>
      </c>
      <c r="E20" s="28"/>
      <c r="F20" s="41"/>
      <c r="G20" s="28"/>
      <c r="H20" s="41"/>
      <c r="I20" s="32">
        <f t="shared" si="0"/>
        <v>0</v>
      </c>
      <c r="J20" s="44"/>
      <c r="K20" s="28"/>
      <c r="L20" s="41"/>
      <c r="M20" s="28"/>
      <c r="N20" s="41"/>
      <c r="O20" s="32">
        <f t="shared" si="2"/>
        <v>0</v>
      </c>
    </row>
    <row r="21" spans="2:15" ht="14.25">
      <c r="B21" s="13"/>
      <c r="C21" s="14"/>
      <c r="D21" s="15" t="s">
        <v>21</v>
      </c>
      <c r="E21" s="28"/>
      <c r="F21" s="41"/>
      <c r="G21" s="28"/>
      <c r="H21" s="41"/>
      <c r="I21" s="32">
        <f t="shared" si="0"/>
        <v>0</v>
      </c>
      <c r="J21" s="44"/>
      <c r="K21" s="28"/>
      <c r="L21" s="41"/>
      <c r="M21" s="28"/>
      <c r="N21" s="41"/>
      <c r="O21" s="32">
        <f t="shared" si="2"/>
        <v>0</v>
      </c>
    </row>
    <row r="22" spans="2:15" ht="14.25">
      <c r="B22" s="13"/>
      <c r="C22" s="14"/>
      <c r="D22" s="15" t="s">
        <v>22</v>
      </c>
      <c r="E22" s="28"/>
      <c r="F22" s="41"/>
      <c r="G22" s="28"/>
      <c r="H22" s="41"/>
      <c r="I22" s="32">
        <f t="shared" si="0"/>
        <v>0</v>
      </c>
      <c r="J22" s="44"/>
      <c r="K22" s="28"/>
      <c r="L22" s="41"/>
      <c r="M22" s="28"/>
      <c r="N22" s="41"/>
      <c r="O22" s="32">
        <f t="shared" si="2"/>
        <v>0</v>
      </c>
    </row>
    <row r="23" spans="2:15" ht="14.25">
      <c r="B23" s="13"/>
      <c r="C23" s="14"/>
      <c r="D23" s="15" t="s">
        <v>23</v>
      </c>
      <c r="E23" s="28"/>
      <c r="F23" s="41"/>
      <c r="G23" s="28"/>
      <c r="H23" s="41"/>
      <c r="I23" s="32">
        <f t="shared" si="0"/>
        <v>0</v>
      </c>
      <c r="J23" s="44"/>
      <c r="K23" s="28"/>
      <c r="L23" s="41"/>
      <c r="M23" s="28"/>
      <c r="N23" s="41"/>
      <c r="O23" s="32">
        <f t="shared" si="2"/>
        <v>0</v>
      </c>
    </row>
    <row r="24" spans="2:15" ht="14.25">
      <c r="B24" s="13"/>
      <c r="C24" s="14"/>
      <c r="D24" s="15" t="s">
        <v>24</v>
      </c>
      <c r="E24" s="28"/>
      <c r="F24" s="41"/>
      <c r="G24" s="28"/>
      <c r="H24" s="41"/>
      <c r="I24" s="32">
        <f t="shared" si="0"/>
        <v>0</v>
      </c>
      <c r="J24" s="44"/>
      <c r="K24" s="28"/>
      <c r="L24" s="41"/>
      <c r="M24" s="28"/>
      <c r="N24" s="41"/>
      <c r="O24" s="32">
        <f t="shared" si="2"/>
        <v>0</v>
      </c>
    </row>
    <row r="25" spans="2:15" ht="14.25">
      <c r="B25" s="13"/>
      <c r="C25" s="14"/>
      <c r="D25" s="15" t="s">
        <v>25</v>
      </c>
      <c r="E25" s="28"/>
      <c r="F25" s="41"/>
      <c r="G25" s="28"/>
      <c r="H25" s="41"/>
      <c r="I25" s="32">
        <f t="shared" si="0"/>
        <v>0</v>
      </c>
      <c r="J25" s="44"/>
      <c r="K25" s="28"/>
      <c r="L25" s="41"/>
      <c r="M25" s="28"/>
      <c r="N25" s="41"/>
      <c r="O25" s="32">
        <f t="shared" si="2"/>
        <v>0</v>
      </c>
    </row>
    <row r="26" spans="2:15" ht="14.25">
      <c r="B26" s="13"/>
      <c r="C26" s="14"/>
      <c r="D26" s="15" t="s">
        <v>26</v>
      </c>
      <c r="E26" s="28"/>
      <c r="F26" s="41"/>
      <c r="G26" s="28"/>
      <c r="H26" s="41"/>
      <c r="I26" s="32">
        <f t="shared" si="0"/>
        <v>0</v>
      </c>
      <c r="J26" s="44"/>
      <c r="K26" s="28"/>
      <c r="L26" s="41"/>
      <c r="M26" s="28"/>
      <c r="N26" s="41"/>
      <c r="O26" s="32">
        <f t="shared" si="2"/>
        <v>0</v>
      </c>
    </row>
    <row r="27" spans="2:15" ht="14.25">
      <c r="B27" s="13"/>
      <c r="C27" s="14"/>
      <c r="D27" s="15" t="s">
        <v>27</v>
      </c>
      <c r="E27" s="28"/>
      <c r="F27" s="41"/>
      <c r="G27" s="28"/>
      <c r="H27" s="41"/>
      <c r="I27" s="32">
        <f t="shared" si="0"/>
        <v>0</v>
      </c>
      <c r="J27" s="44"/>
      <c r="K27" s="28"/>
      <c r="L27" s="41"/>
      <c r="M27" s="28"/>
      <c r="N27" s="41"/>
      <c r="O27" s="32">
        <f t="shared" si="2"/>
        <v>0</v>
      </c>
    </row>
    <row r="28" spans="2:15" ht="14.25">
      <c r="B28" s="13"/>
      <c r="C28" s="14"/>
      <c r="D28" s="15" t="s">
        <v>28</v>
      </c>
      <c r="E28" s="28"/>
      <c r="F28" s="41"/>
      <c r="G28" s="28"/>
      <c r="H28" s="41"/>
      <c r="I28" s="32">
        <f t="shared" si="0"/>
        <v>0</v>
      </c>
      <c r="J28" s="44"/>
      <c r="K28" s="28"/>
      <c r="L28" s="41"/>
      <c r="M28" s="28"/>
      <c r="N28" s="41"/>
      <c r="O28" s="32">
        <f t="shared" si="2"/>
        <v>0</v>
      </c>
    </row>
    <row r="29" spans="2:15" ht="15">
      <c r="B29" s="13"/>
      <c r="C29" s="62" t="s">
        <v>29</v>
      </c>
      <c r="D29" s="63"/>
      <c r="E29" s="29">
        <f>E30+E31+E32++E33+E34</f>
        <v>0</v>
      </c>
      <c r="F29" s="42"/>
      <c r="G29" s="29">
        <f>G30+G31+G32++G33+G34</f>
        <v>0</v>
      </c>
      <c r="H29" s="42"/>
      <c r="I29" s="29">
        <f>E29-G29</f>
        <v>0</v>
      </c>
      <c r="J29" s="42"/>
      <c r="K29" s="29">
        <f>K30+K31+K32++K33+K34</f>
        <v>0</v>
      </c>
      <c r="L29" s="42"/>
      <c r="M29" s="29">
        <f>M30+M31+M32++M33+M34</f>
        <v>0</v>
      </c>
      <c r="N29" s="42"/>
      <c r="O29" s="29">
        <f>I29-K29</f>
        <v>0</v>
      </c>
    </row>
    <row r="30" spans="2:15" ht="14.25">
      <c r="B30" s="13"/>
      <c r="C30" s="14"/>
      <c r="D30" s="15" t="s">
        <v>30</v>
      </c>
      <c r="E30" s="28"/>
      <c r="F30" s="41"/>
      <c r="G30" s="28"/>
      <c r="H30" s="41"/>
      <c r="I30" s="32">
        <f t="shared" ref="I30:I35" si="3">E30+G30</f>
        <v>0</v>
      </c>
      <c r="J30" s="44"/>
      <c r="K30" s="28"/>
      <c r="L30" s="41"/>
      <c r="M30" s="28"/>
      <c r="N30" s="41"/>
      <c r="O30" s="32">
        <f t="shared" ref="O30:O34" si="4">I30-K30</f>
        <v>0</v>
      </c>
    </row>
    <row r="31" spans="2:15" ht="14.25">
      <c r="B31" s="13"/>
      <c r="C31" s="14"/>
      <c r="D31" s="15" t="s">
        <v>31</v>
      </c>
      <c r="E31" s="28"/>
      <c r="F31" s="41"/>
      <c r="G31" s="28"/>
      <c r="H31" s="41"/>
      <c r="I31" s="32">
        <f t="shared" si="3"/>
        <v>0</v>
      </c>
      <c r="J31" s="44"/>
      <c r="K31" s="28"/>
      <c r="L31" s="41"/>
      <c r="M31" s="28"/>
      <c r="N31" s="41"/>
      <c r="O31" s="32">
        <f t="shared" si="4"/>
        <v>0</v>
      </c>
    </row>
    <row r="32" spans="2:15" ht="14.25">
      <c r="B32" s="13"/>
      <c r="C32" s="14"/>
      <c r="D32" s="15" t="s">
        <v>32</v>
      </c>
      <c r="E32" s="28"/>
      <c r="F32" s="41"/>
      <c r="G32" s="28"/>
      <c r="H32" s="41"/>
      <c r="I32" s="32">
        <f t="shared" si="3"/>
        <v>0</v>
      </c>
      <c r="J32" s="44"/>
      <c r="K32" s="28"/>
      <c r="L32" s="41"/>
      <c r="M32" s="28"/>
      <c r="N32" s="41"/>
      <c r="O32" s="32">
        <f t="shared" si="4"/>
        <v>0</v>
      </c>
    </row>
    <row r="33" spans="2:15" ht="14.25">
      <c r="B33" s="13"/>
      <c r="C33" s="14"/>
      <c r="D33" s="15" t="s">
        <v>33</v>
      </c>
      <c r="E33" s="28"/>
      <c r="F33" s="41"/>
      <c r="G33" s="28"/>
      <c r="H33" s="41"/>
      <c r="I33" s="32">
        <f t="shared" si="3"/>
        <v>0</v>
      </c>
      <c r="J33" s="44"/>
      <c r="K33" s="28"/>
      <c r="L33" s="41"/>
      <c r="M33" s="28"/>
      <c r="N33" s="41"/>
      <c r="O33" s="32">
        <f t="shared" si="4"/>
        <v>0</v>
      </c>
    </row>
    <row r="34" spans="2:15" ht="14.25">
      <c r="B34" s="13"/>
      <c r="C34" s="14"/>
      <c r="D34" s="15" t="s">
        <v>34</v>
      </c>
      <c r="E34" s="28"/>
      <c r="F34" s="41"/>
      <c r="G34" s="28"/>
      <c r="H34" s="41"/>
      <c r="I34" s="32">
        <f t="shared" si="3"/>
        <v>0</v>
      </c>
      <c r="J34" s="44"/>
      <c r="K34" s="28"/>
      <c r="L34" s="41"/>
      <c r="M34" s="28"/>
      <c r="N34" s="41"/>
      <c r="O34" s="32">
        <f t="shared" si="4"/>
        <v>0</v>
      </c>
    </row>
    <row r="35" spans="2:15" s="12" customFormat="1" ht="15">
      <c r="B35" s="27"/>
      <c r="C35" s="85" t="s">
        <v>35</v>
      </c>
      <c r="D35" s="86"/>
      <c r="E35" s="30">
        <v>44603793.520000003</v>
      </c>
      <c r="F35" s="51" t="s">
        <v>75</v>
      </c>
      <c r="G35" s="30">
        <v>213691556.94</v>
      </c>
      <c r="H35" s="51" t="s">
        <v>76</v>
      </c>
      <c r="I35" s="30">
        <f t="shared" si="3"/>
        <v>258295350.46000001</v>
      </c>
      <c r="J35" s="51" t="s">
        <v>77</v>
      </c>
      <c r="K35" s="30">
        <v>258295350.45999998</v>
      </c>
      <c r="L35" s="51" t="s">
        <v>84</v>
      </c>
      <c r="M35" s="30">
        <v>258295350.45999998</v>
      </c>
      <c r="N35" s="51" t="s">
        <v>84</v>
      </c>
      <c r="O35" s="37">
        <f>M35-E35</f>
        <v>213691556.93999997</v>
      </c>
    </row>
    <row r="36" spans="2:15" ht="15">
      <c r="B36" s="13"/>
      <c r="C36" s="62" t="s">
        <v>36</v>
      </c>
      <c r="D36" s="63"/>
      <c r="E36" s="31">
        <f>E37</f>
        <v>0</v>
      </c>
      <c r="F36" s="43"/>
      <c r="G36" s="31">
        <f>G37</f>
        <v>0</v>
      </c>
      <c r="H36" s="43"/>
      <c r="I36" s="31">
        <f>I37</f>
        <v>0</v>
      </c>
      <c r="J36" s="43"/>
      <c r="K36" s="31">
        <f>K37</f>
        <v>0</v>
      </c>
      <c r="L36" s="43"/>
      <c r="M36" s="31">
        <f>M37</f>
        <v>0</v>
      </c>
      <c r="N36" s="43"/>
      <c r="O36" s="29">
        <f>I36-K36</f>
        <v>0</v>
      </c>
    </row>
    <row r="37" spans="2:15" ht="14.25">
      <c r="B37" s="13"/>
      <c r="C37" s="14"/>
      <c r="D37" s="15" t="s">
        <v>37</v>
      </c>
      <c r="E37" s="28"/>
      <c r="F37" s="41"/>
      <c r="G37" s="28"/>
      <c r="H37" s="41"/>
      <c r="I37" s="32">
        <f>E37+G37</f>
        <v>0</v>
      </c>
      <c r="J37" s="44"/>
      <c r="K37" s="28"/>
      <c r="L37" s="41"/>
      <c r="M37" s="28"/>
      <c r="N37" s="41"/>
      <c r="O37" s="32">
        <f t="shared" si="2"/>
        <v>0</v>
      </c>
    </row>
    <row r="38" spans="2:15" s="12" customFormat="1" ht="15">
      <c r="B38" s="27"/>
      <c r="C38" s="85" t="s">
        <v>38</v>
      </c>
      <c r="D38" s="86"/>
      <c r="E38" s="29">
        <f>E39+E40</f>
        <v>0</v>
      </c>
      <c r="F38" s="42"/>
      <c r="G38" s="29">
        <f>G39+G40</f>
        <v>0</v>
      </c>
      <c r="H38" s="42"/>
      <c r="I38" s="29">
        <f>E38-G38</f>
        <v>0</v>
      </c>
      <c r="J38" s="42"/>
      <c r="K38" s="29">
        <f>K39+K40</f>
        <v>0</v>
      </c>
      <c r="L38" s="42"/>
      <c r="M38" s="29">
        <f>M39+M40</f>
        <v>0</v>
      </c>
      <c r="N38" s="42"/>
      <c r="O38" s="29">
        <f>I38-K38</f>
        <v>0</v>
      </c>
    </row>
    <row r="39" spans="2:15" ht="14.25">
      <c r="B39" s="13"/>
      <c r="C39" s="14"/>
      <c r="D39" s="15" t="s">
        <v>39</v>
      </c>
      <c r="E39" s="28"/>
      <c r="F39" s="41"/>
      <c r="G39" s="28"/>
      <c r="H39" s="41"/>
      <c r="I39" s="32">
        <f>E39+G39</f>
        <v>0</v>
      </c>
      <c r="J39" s="44"/>
      <c r="K39" s="28"/>
      <c r="L39" s="41"/>
      <c r="M39" s="28"/>
      <c r="N39" s="41"/>
      <c r="O39" s="32">
        <f t="shared" ref="O39:O40" si="5">I39-K39</f>
        <v>0</v>
      </c>
    </row>
    <row r="40" spans="2:15" ht="14.25">
      <c r="B40" s="13"/>
      <c r="C40" s="14"/>
      <c r="D40" s="15" t="s">
        <v>40</v>
      </c>
      <c r="E40" s="28"/>
      <c r="F40" s="41"/>
      <c r="G40" s="28"/>
      <c r="H40" s="41"/>
      <c r="I40" s="32">
        <f>E40+G40</f>
        <v>0</v>
      </c>
      <c r="J40" s="44"/>
      <c r="K40" s="28"/>
      <c r="L40" s="41"/>
      <c r="M40" s="28"/>
      <c r="N40" s="41"/>
      <c r="O40" s="32">
        <f t="shared" si="5"/>
        <v>0</v>
      </c>
    </row>
    <row r="41" spans="2:15" ht="14.25">
      <c r="B41" s="16"/>
      <c r="C41" s="17"/>
      <c r="D41" s="18"/>
      <c r="E41" s="28"/>
      <c r="F41" s="41"/>
      <c r="G41" s="28"/>
      <c r="H41" s="41"/>
      <c r="I41" s="32"/>
      <c r="J41" s="44"/>
      <c r="K41" s="28"/>
      <c r="L41" s="41"/>
      <c r="M41" s="28"/>
      <c r="N41" s="41"/>
      <c r="O41" s="32"/>
    </row>
    <row r="42" spans="2:15" s="12" customFormat="1" ht="25.5" customHeight="1">
      <c r="B42" s="88" t="s">
        <v>41</v>
      </c>
      <c r="C42" s="85"/>
      <c r="D42" s="86"/>
      <c r="E42" s="29">
        <f>E10+E11+E12+E13+E14+E15+E16+E17+E29+E35+E36+E38</f>
        <v>2443416113.52</v>
      </c>
      <c r="F42" s="42"/>
      <c r="G42" s="29">
        <f>G10+G11+G12+G13+G14+G15+G16+G17+G29+G35+G36+G38</f>
        <v>-123476678.27999997</v>
      </c>
      <c r="H42" s="42"/>
      <c r="I42" s="29">
        <f>E42+G42</f>
        <v>2319939435.2399998</v>
      </c>
      <c r="J42" s="42"/>
      <c r="K42" s="29">
        <f>K10+K11+K12+K13+K15+K16+K14+K17+K29+K35+K36+K38</f>
        <v>2479323702.6500001</v>
      </c>
      <c r="L42" s="42"/>
      <c r="M42" s="29">
        <f>M10+M11+M12+M13+M15+M16+M14+M17+M29+M35+M36+M38</f>
        <v>2479323702.6500001</v>
      </c>
      <c r="N42" s="42"/>
      <c r="O42" s="29">
        <f>M42-E42</f>
        <v>35907589.130000114</v>
      </c>
    </row>
    <row r="43" spans="2:15" ht="15">
      <c r="B43" s="84" t="s">
        <v>42</v>
      </c>
      <c r="C43" s="85"/>
      <c r="D43" s="86"/>
      <c r="E43" s="32"/>
      <c r="F43" s="44"/>
      <c r="G43" s="32"/>
      <c r="H43" s="44"/>
      <c r="I43" s="29">
        <f>E43+G43</f>
        <v>0</v>
      </c>
      <c r="J43" s="42"/>
      <c r="K43" s="31"/>
      <c r="L43" s="43"/>
      <c r="M43" s="31"/>
      <c r="N43" s="43"/>
      <c r="O43" s="29">
        <f t="shared" si="2"/>
        <v>0</v>
      </c>
    </row>
    <row r="44" spans="2:15" ht="8.1" customHeight="1">
      <c r="B44" s="19"/>
      <c r="C44" s="20"/>
      <c r="D44" s="21"/>
      <c r="E44" s="32"/>
      <c r="F44" s="44"/>
      <c r="G44" s="32"/>
      <c r="H44" s="44"/>
      <c r="I44" s="32"/>
      <c r="J44" s="44"/>
      <c r="K44" s="32"/>
      <c r="L44" s="44"/>
      <c r="M44" s="32"/>
      <c r="N44" s="44"/>
      <c r="O44" s="32"/>
    </row>
    <row r="45" spans="2:15" ht="15">
      <c r="B45" s="84" t="s">
        <v>43</v>
      </c>
      <c r="C45" s="85"/>
      <c r="D45" s="86"/>
      <c r="E45" s="32"/>
      <c r="F45" s="44"/>
      <c r="G45" s="32"/>
      <c r="H45" s="44"/>
      <c r="I45" s="29">
        <f>E45+G45</f>
        <v>0</v>
      </c>
      <c r="J45" s="42"/>
      <c r="K45" s="31"/>
      <c r="L45" s="43"/>
      <c r="M45" s="31"/>
      <c r="N45" s="43"/>
      <c r="O45" s="29">
        <f t="shared" ref="O45" si="6">I45-K45</f>
        <v>0</v>
      </c>
    </row>
    <row r="46" spans="2:15" s="12" customFormat="1" ht="15">
      <c r="B46" s="11"/>
      <c r="C46" s="85" t="s">
        <v>44</v>
      </c>
      <c r="D46" s="86"/>
      <c r="E46" s="29">
        <f>E47+E48+E49+E50+E51+E52+E53+E54</f>
        <v>0</v>
      </c>
      <c r="F46" s="42"/>
      <c r="G46" s="29">
        <f>G47+G48+G49+G50+G51+G52+G53+G54</f>
        <v>0</v>
      </c>
      <c r="H46" s="42"/>
      <c r="I46" s="29">
        <f>E46+G46</f>
        <v>0</v>
      </c>
      <c r="J46" s="42"/>
      <c r="K46" s="29">
        <f>K47+K48+K49+K50+K51+K52+K53+K54</f>
        <v>0</v>
      </c>
      <c r="L46" s="42"/>
      <c r="M46" s="29">
        <f>M47+M48+M49+M50+M51+M52+M53+M54</f>
        <v>0</v>
      </c>
      <c r="N46" s="42"/>
      <c r="O46" s="29">
        <f t="shared" si="2"/>
        <v>0</v>
      </c>
    </row>
    <row r="47" spans="2:15" ht="14.25">
      <c r="B47" s="10"/>
      <c r="C47" s="22"/>
      <c r="D47" s="15" t="s">
        <v>45</v>
      </c>
      <c r="E47" s="28"/>
      <c r="F47" s="41"/>
      <c r="G47" s="28"/>
      <c r="H47" s="41"/>
      <c r="I47" s="32"/>
      <c r="J47" s="44"/>
      <c r="K47" s="28"/>
      <c r="L47" s="41"/>
      <c r="M47" s="28"/>
      <c r="N47" s="41"/>
      <c r="O47" s="32"/>
    </row>
    <row r="48" spans="2:15" ht="14.25">
      <c r="B48" s="10"/>
      <c r="C48" s="22"/>
      <c r="D48" s="15" t="s">
        <v>46</v>
      </c>
      <c r="E48" s="28"/>
      <c r="F48" s="41"/>
      <c r="G48" s="28"/>
      <c r="H48" s="41"/>
      <c r="I48" s="32">
        <f t="shared" ref="I48:I64" si="7">E48+G48</f>
        <v>0</v>
      </c>
      <c r="J48" s="44"/>
      <c r="K48" s="32"/>
      <c r="L48" s="44"/>
      <c r="M48" s="32"/>
      <c r="N48" s="44"/>
      <c r="O48" s="32">
        <f t="shared" ref="O48:O50" si="8">I48-K48</f>
        <v>0</v>
      </c>
    </row>
    <row r="49" spans="2:15" ht="14.25">
      <c r="B49" s="10"/>
      <c r="C49" s="22"/>
      <c r="D49" s="15" t="s">
        <v>47</v>
      </c>
      <c r="E49" s="28"/>
      <c r="F49" s="41"/>
      <c r="G49" s="28"/>
      <c r="H49" s="41"/>
      <c r="I49" s="32">
        <f t="shared" si="7"/>
        <v>0</v>
      </c>
      <c r="J49" s="44"/>
      <c r="K49" s="32"/>
      <c r="L49" s="44"/>
      <c r="M49" s="32"/>
      <c r="N49" s="44"/>
      <c r="O49" s="32">
        <f>I49-K49</f>
        <v>0</v>
      </c>
    </row>
    <row r="50" spans="2:15" ht="24">
      <c r="B50" s="10"/>
      <c r="C50" s="22"/>
      <c r="D50" s="15" t="s">
        <v>48</v>
      </c>
      <c r="E50" s="28"/>
      <c r="F50" s="41"/>
      <c r="G50" s="28"/>
      <c r="H50" s="41"/>
      <c r="I50" s="32">
        <f t="shared" si="7"/>
        <v>0</v>
      </c>
      <c r="J50" s="44"/>
      <c r="K50" s="32"/>
      <c r="L50" s="44"/>
      <c r="M50" s="32"/>
      <c r="N50" s="44"/>
      <c r="O50" s="32">
        <f t="shared" si="8"/>
        <v>0</v>
      </c>
    </row>
    <row r="51" spans="2:15" ht="14.25">
      <c r="B51" s="10"/>
      <c r="C51" s="22"/>
      <c r="D51" s="15" t="s">
        <v>49</v>
      </c>
      <c r="E51" s="28"/>
      <c r="F51" s="41"/>
      <c r="G51" s="28"/>
      <c r="H51" s="41"/>
      <c r="I51" s="32">
        <f t="shared" si="7"/>
        <v>0</v>
      </c>
      <c r="J51" s="44"/>
      <c r="K51" s="32"/>
      <c r="L51" s="44"/>
      <c r="M51" s="32"/>
      <c r="N51" s="44"/>
      <c r="O51" s="32">
        <f t="shared" si="2"/>
        <v>0</v>
      </c>
    </row>
    <row r="52" spans="2:15" ht="14.25">
      <c r="B52" s="10"/>
      <c r="C52" s="22"/>
      <c r="D52" s="15" t="s">
        <v>50</v>
      </c>
      <c r="E52" s="28"/>
      <c r="F52" s="41"/>
      <c r="G52" s="28"/>
      <c r="H52" s="41"/>
      <c r="I52" s="32">
        <f t="shared" si="7"/>
        <v>0</v>
      </c>
      <c r="J52" s="44"/>
      <c r="K52" s="32"/>
      <c r="L52" s="44"/>
      <c r="M52" s="32"/>
      <c r="N52" s="44"/>
      <c r="O52" s="32">
        <f t="shared" si="2"/>
        <v>0</v>
      </c>
    </row>
    <row r="53" spans="2:15" ht="24">
      <c r="B53" s="10"/>
      <c r="C53" s="22"/>
      <c r="D53" s="15" t="s">
        <v>51</v>
      </c>
      <c r="E53" s="28"/>
      <c r="F53" s="41"/>
      <c r="G53" s="28"/>
      <c r="H53" s="41"/>
      <c r="I53" s="32">
        <f t="shared" si="7"/>
        <v>0</v>
      </c>
      <c r="J53" s="44"/>
      <c r="K53" s="32"/>
      <c r="L53" s="44"/>
      <c r="M53" s="32"/>
      <c r="N53" s="44"/>
      <c r="O53" s="32">
        <f t="shared" si="2"/>
        <v>0</v>
      </c>
    </row>
    <row r="54" spans="2:15" ht="24">
      <c r="B54" s="10"/>
      <c r="C54" s="22"/>
      <c r="D54" s="15" t="s">
        <v>52</v>
      </c>
      <c r="E54" s="28"/>
      <c r="F54" s="41"/>
      <c r="G54" s="28"/>
      <c r="H54" s="41"/>
      <c r="I54" s="32">
        <f t="shared" si="7"/>
        <v>0</v>
      </c>
      <c r="J54" s="44"/>
      <c r="K54" s="32"/>
      <c r="L54" s="44"/>
      <c r="M54" s="32"/>
      <c r="N54" s="44"/>
      <c r="O54" s="32">
        <f t="shared" si="2"/>
        <v>0</v>
      </c>
    </row>
    <row r="55" spans="2:15" s="12" customFormat="1" ht="15">
      <c r="B55" s="11"/>
      <c r="C55" s="85" t="s">
        <v>53</v>
      </c>
      <c r="D55" s="86"/>
      <c r="E55" s="29">
        <f>E56+E57+E58+E59</f>
        <v>0</v>
      </c>
      <c r="F55" s="42"/>
      <c r="G55" s="29">
        <f>G56+G57+G58+G59</f>
        <v>0</v>
      </c>
      <c r="H55" s="42"/>
      <c r="I55" s="29">
        <f t="shared" si="7"/>
        <v>0</v>
      </c>
      <c r="J55" s="42"/>
      <c r="K55" s="29">
        <f>K56+K57+K58+K59</f>
        <v>0</v>
      </c>
      <c r="L55" s="42"/>
      <c r="M55" s="29">
        <f>M56+M57+M58+M59</f>
        <v>0</v>
      </c>
      <c r="N55" s="42"/>
      <c r="O55" s="29">
        <f t="shared" si="2"/>
        <v>0</v>
      </c>
    </row>
    <row r="56" spans="2:15" ht="14.25">
      <c r="B56" s="10"/>
      <c r="C56" s="22"/>
      <c r="D56" s="15" t="s">
        <v>54</v>
      </c>
      <c r="E56" s="28"/>
      <c r="F56" s="41"/>
      <c r="G56" s="28"/>
      <c r="H56" s="41"/>
      <c r="I56" s="32">
        <f t="shared" si="7"/>
        <v>0</v>
      </c>
      <c r="J56" s="44"/>
      <c r="K56" s="28"/>
      <c r="L56" s="41"/>
      <c r="M56" s="28"/>
      <c r="N56" s="41"/>
      <c r="O56" s="32">
        <f t="shared" si="2"/>
        <v>0</v>
      </c>
    </row>
    <row r="57" spans="2:15" ht="14.25">
      <c r="B57" s="10"/>
      <c r="C57" s="22"/>
      <c r="D57" s="15" t="s">
        <v>55</v>
      </c>
      <c r="E57" s="28"/>
      <c r="F57" s="41"/>
      <c r="G57" s="28"/>
      <c r="H57" s="41"/>
      <c r="I57" s="32">
        <f t="shared" si="7"/>
        <v>0</v>
      </c>
      <c r="J57" s="44"/>
      <c r="K57" s="28"/>
      <c r="L57" s="41"/>
      <c r="M57" s="28"/>
      <c r="N57" s="41"/>
      <c r="O57" s="32">
        <f t="shared" si="2"/>
        <v>0</v>
      </c>
    </row>
    <row r="58" spans="2:15" ht="14.25">
      <c r="B58" s="10"/>
      <c r="C58" s="22"/>
      <c r="D58" s="15" t="s">
        <v>56</v>
      </c>
      <c r="E58" s="28"/>
      <c r="F58" s="41"/>
      <c r="G58" s="28"/>
      <c r="H58" s="41"/>
      <c r="I58" s="32">
        <f t="shared" si="7"/>
        <v>0</v>
      </c>
      <c r="J58" s="44"/>
      <c r="K58" s="28"/>
      <c r="L58" s="41"/>
      <c r="M58" s="28"/>
      <c r="N58" s="41"/>
      <c r="O58" s="32">
        <f t="shared" si="2"/>
        <v>0</v>
      </c>
    </row>
    <row r="59" spans="2:15" ht="14.25">
      <c r="B59" s="10"/>
      <c r="C59" s="22"/>
      <c r="D59" s="15" t="s">
        <v>57</v>
      </c>
      <c r="E59" s="28"/>
      <c r="F59" s="41"/>
      <c r="G59" s="28"/>
      <c r="H59" s="41"/>
      <c r="I59" s="32">
        <f t="shared" si="7"/>
        <v>0</v>
      </c>
      <c r="J59" s="44"/>
      <c r="K59" s="28"/>
      <c r="L59" s="41"/>
      <c r="M59" s="28"/>
      <c r="N59" s="41"/>
      <c r="O59" s="32">
        <f t="shared" si="2"/>
        <v>0</v>
      </c>
    </row>
    <row r="60" spans="2:15" s="12" customFormat="1" ht="15">
      <c r="B60" s="11"/>
      <c r="C60" s="85" t="s">
        <v>58</v>
      </c>
      <c r="D60" s="86"/>
      <c r="E60" s="29">
        <f>E61+E62</f>
        <v>0</v>
      </c>
      <c r="F60" s="42"/>
      <c r="G60" s="29">
        <f>G61+G62</f>
        <v>0</v>
      </c>
      <c r="H60" s="42"/>
      <c r="I60" s="29">
        <f t="shared" si="7"/>
        <v>0</v>
      </c>
      <c r="J60" s="42"/>
      <c r="K60" s="29">
        <f>K61+K62</f>
        <v>0</v>
      </c>
      <c r="L60" s="42"/>
      <c r="M60" s="29">
        <f>M61+M62</f>
        <v>0</v>
      </c>
      <c r="N60" s="42"/>
      <c r="O60" s="29">
        <f t="shared" si="2"/>
        <v>0</v>
      </c>
    </row>
    <row r="61" spans="2:15" ht="24">
      <c r="B61" s="10"/>
      <c r="C61" s="14"/>
      <c r="D61" s="15" t="s">
        <v>59</v>
      </c>
      <c r="E61" s="28"/>
      <c r="F61" s="41"/>
      <c r="G61" s="28"/>
      <c r="H61" s="41"/>
      <c r="I61" s="32">
        <f t="shared" si="7"/>
        <v>0</v>
      </c>
      <c r="J61" s="44"/>
      <c r="K61" s="28"/>
      <c r="L61" s="41"/>
      <c r="M61" s="28"/>
      <c r="N61" s="41"/>
      <c r="O61" s="32">
        <f t="shared" si="2"/>
        <v>0</v>
      </c>
    </row>
    <row r="62" spans="2:15" ht="14.25">
      <c r="B62" s="10"/>
      <c r="C62" s="14"/>
      <c r="D62" s="15" t="s">
        <v>60</v>
      </c>
      <c r="E62" s="28"/>
      <c r="F62" s="41"/>
      <c r="G62" s="28"/>
      <c r="H62" s="41"/>
      <c r="I62" s="32">
        <f t="shared" si="7"/>
        <v>0</v>
      </c>
      <c r="J62" s="44"/>
      <c r="K62" s="28"/>
      <c r="L62" s="41"/>
      <c r="M62" s="28"/>
      <c r="N62" s="41"/>
      <c r="O62" s="32">
        <f t="shared" si="2"/>
        <v>0</v>
      </c>
    </row>
    <row r="63" spans="2:15" ht="15">
      <c r="B63" s="10"/>
      <c r="C63" s="62" t="s">
        <v>61</v>
      </c>
      <c r="D63" s="63"/>
      <c r="E63" s="33"/>
      <c r="F63" s="45"/>
      <c r="G63" s="33"/>
      <c r="H63" s="45"/>
      <c r="I63" s="35">
        <f t="shared" si="7"/>
        <v>0</v>
      </c>
      <c r="J63" s="53"/>
      <c r="K63" s="33"/>
      <c r="L63" s="45"/>
      <c r="M63" s="33"/>
      <c r="N63" s="45"/>
      <c r="O63" s="35">
        <f t="shared" si="2"/>
        <v>0</v>
      </c>
    </row>
    <row r="64" spans="2:15" ht="15">
      <c r="B64" s="10"/>
      <c r="C64" s="62" t="s">
        <v>62</v>
      </c>
      <c r="D64" s="63"/>
      <c r="E64" s="33"/>
      <c r="F64" s="45"/>
      <c r="G64" s="33"/>
      <c r="H64" s="45"/>
      <c r="I64" s="35">
        <f t="shared" si="7"/>
        <v>0</v>
      </c>
      <c r="J64" s="53"/>
      <c r="K64" s="33"/>
      <c r="L64" s="45"/>
      <c r="M64" s="33"/>
      <c r="N64" s="45"/>
      <c r="O64" s="35" t="s">
        <v>73</v>
      </c>
    </row>
    <row r="65" spans="2:16" ht="8.1" customHeight="1">
      <c r="B65" s="16"/>
      <c r="C65" s="89"/>
      <c r="D65" s="90"/>
      <c r="E65" s="32"/>
      <c r="F65" s="44"/>
      <c r="G65" s="32"/>
      <c r="H65" s="44"/>
      <c r="I65" s="32"/>
      <c r="J65" s="44"/>
      <c r="K65" s="32"/>
      <c r="L65" s="44"/>
      <c r="M65" s="32"/>
      <c r="N65" s="44"/>
      <c r="O65" s="32"/>
    </row>
    <row r="66" spans="2:16" s="12" customFormat="1" ht="15">
      <c r="B66" s="84" t="s">
        <v>63</v>
      </c>
      <c r="C66" s="85"/>
      <c r="D66" s="86"/>
      <c r="E66" s="29">
        <f>E46+E55+E60+E63+E64</f>
        <v>0</v>
      </c>
      <c r="F66" s="42"/>
      <c r="G66" s="29">
        <f>G46+G55+G60+G63+G64</f>
        <v>0</v>
      </c>
      <c r="H66" s="42"/>
      <c r="I66" s="29">
        <f>E66+G66</f>
        <v>0</v>
      </c>
      <c r="J66" s="42"/>
      <c r="K66" s="29">
        <f>K46+K55+K60+K63+K64</f>
        <v>0</v>
      </c>
      <c r="L66" s="42"/>
      <c r="M66" s="29">
        <f>M46+M55+M60+M63+M64</f>
        <v>0</v>
      </c>
      <c r="N66" s="42"/>
      <c r="O66" s="29">
        <f t="shared" si="2"/>
        <v>0</v>
      </c>
    </row>
    <row r="67" spans="2:16" ht="8.1" customHeight="1">
      <c r="B67" s="16"/>
      <c r="C67" s="89"/>
      <c r="D67" s="90"/>
      <c r="E67" s="32"/>
      <c r="F67" s="44"/>
      <c r="G67" s="32"/>
      <c r="H67" s="44"/>
      <c r="I67" s="32"/>
      <c r="J67" s="44"/>
      <c r="K67" s="28"/>
      <c r="L67" s="41"/>
      <c r="M67" s="28"/>
      <c r="N67" s="41"/>
      <c r="O67" s="32"/>
    </row>
    <row r="68" spans="2:16" ht="15">
      <c r="B68" s="84" t="s">
        <v>64</v>
      </c>
      <c r="C68" s="85"/>
      <c r="D68" s="86"/>
      <c r="E68" s="29">
        <f>E69</f>
        <v>0</v>
      </c>
      <c r="F68" s="42"/>
      <c r="G68" s="29">
        <f>G69</f>
        <v>2147021894.3299999</v>
      </c>
      <c r="H68" s="42"/>
      <c r="I68" s="29">
        <f>E68+G68</f>
        <v>2147021894.3299999</v>
      </c>
      <c r="J68" s="42"/>
      <c r="K68" s="29">
        <f>K69</f>
        <v>2137358728.1600001</v>
      </c>
      <c r="L68" s="42"/>
      <c r="M68" s="29">
        <f>M69</f>
        <v>2137358728.1600001</v>
      </c>
      <c r="N68" s="42"/>
      <c r="O68" s="29">
        <f>M68-E68</f>
        <v>2137358728.1600001</v>
      </c>
    </row>
    <row r="69" spans="2:16" ht="14.25">
      <c r="B69" s="10"/>
      <c r="C69" s="62" t="s">
        <v>65</v>
      </c>
      <c r="D69" s="63"/>
      <c r="E69" s="28"/>
      <c r="F69" s="41"/>
      <c r="G69" s="32">
        <f>2152967001.2-5945106.87</f>
        <v>2147021894.3299999</v>
      </c>
      <c r="H69" s="54" t="s">
        <v>85</v>
      </c>
      <c r="I69" s="32">
        <f>E69+G69</f>
        <v>2147021894.3299999</v>
      </c>
      <c r="J69" s="54" t="s">
        <v>85</v>
      </c>
      <c r="K69" s="32">
        <v>2137358728.1600001</v>
      </c>
      <c r="L69" s="44" t="s">
        <v>85</v>
      </c>
      <c r="M69" s="32">
        <v>2137358728.1600001</v>
      </c>
      <c r="N69" s="44" t="s">
        <v>85</v>
      </c>
      <c r="O69" s="32">
        <v>2137358728.1600001</v>
      </c>
      <c r="P69" s="56" t="s">
        <v>85</v>
      </c>
    </row>
    <row r="70" spans="2:16" ht="8.1" customHeight="1">
      <c r="B70" s="16"/>
      <c r="C70" s="89"/>
      <c r="D70" s="90"/>
      <c r="E70" s="32"/>
      <c r="F70" s="44"/>
      <c r="G70" s="32"/>
      <c r="H70" s="44"/>
      <c r="I70" s="32"/>
      <c r="J70" s="44"/>
      <c r="K70" s="32"/>
      <c r="L70" s="44"/>
      <c r="M70" s="32"/>
      <c r="N70" s="44"/>
      <c r="O70" s="32"/>
    </row>
    <row r="71" spans="2:16" s="12" customFormat="1" ht="15">
      <c r="B71" s="84" t="s">
        <v>66</v>
      </c>
      <c r="C71" s="85"/>
      <c r="D71" s="86"/>
      <c r="E71" s="29">
        <f>E42+E66+E68</f>
        <v>2443416113.52</v>
      </c>
      <c r="F71" s="42"/>
      <c r="G71" s="29">
        <f>G42+G66+G68</f>
        <v>2023545216.05</v>
      </c>
      <c r="H71" s="42"/>
      <c r="I71" s="29">
        <f>E71+G71</f>
        <v>4466961329.5699997</v>
      </c>
      <c r="J71" s="57" t="s">
        <v>86</v>
      </c>
      <c r="K71" s="29">
        <f>K42+K66+K68</f>
        <v>4616682430.8100004</v>
      </c>
      <c r="L71" s="57" t="s">
        <v>87</v>
      </c>
      <c r="M71" s="29">
        <f>M42+M66+M68</f>
        <v>4616682430.8100004</v>
      </c>
      <c r="N71" s="57" t="s">
        <v>87</v>
      </c>
      <c r="O71" s="29">
        <f>M71-E71</f>
        <v>2173266317.2900004</v>
      </c>
      <c r="P71" s="58">
        <v>18</v>
      </c>
    </row>
    <row r="72" spans="2:16" ht="8.1" customHeight="1">
      <c r="B72" s="16"/>
      <c r="C72" s="89"/>
      <c r="D72" s="90"/>
      <c r="E72" s="32"/>
      <c r="F72" s="44"/>
      <c r="G72" s="32"/>
      <c r="H72" s="44"/>
      <c r="I72" s="32"/>
      <c r="J72" s="44"/>
      <c r="K72" s="32"/>
      <c r="L72" s="44"/>
      <c r="M72" s="32"/>
      <c r="N72" s="44"/>
      <c r="O72" s="32"/>
    </row>
    <row r="73" spans="2:16" ht="14.25">
      <c r="B73" s="10"/>
      <c r="C73" s="85" t="s">
        <v>67</v>
      </c>
      <c r="D73" s="86"/>
      <c r="E73" s="32"/>
      <c r="F73" s="44"/>
      <c r="G73" s="32"/>
      <c r="H73" s="44"/>
      <c r="I73" s="32"/>
      <c r="J73" s="44"/>
      <c r="K73" s="28"/>
      <c r="L73" s="41"/>
      <c r="M73" s="28"/>
      <c r="N73" s="41"/>
      <c r="O73" s="32"/>
    </row>
    <row r="74" spans="2:16" ht="18.75" customHeight="1">
      <c r="B74" s="10"/>
      <c r="C74" s="91" t="s">
        <v>68</v>
      </c>
      <c r="D74" s="92"/>
      <c r="E74" s="28"/>
      <c r="F74" s="41"/>
      <c r="G74" s="28"/>
      <c r="H74" s="41"/>
      <c r="I74" s="32">
        <f>E74+G74</f>
        <v>0</v>
      </c>
      <c r="J74" s="44"/>
      <c r="K74" s="28"/>
      <c r="L74" s="41"/>
      <c r="M74" s="28"/>
      <c r="N74" s="41"/>
      <c r="O74" s="32">
        <f t="shared" ref="O74:O75" si="9">I74-K74</f>
        <v>0</v>
      </c>
    </row>
    <row r="75" spans="2:16" ht="18.75" customHeight="1">
      <c r="B75" s="10"/>
      <c r="C75" s="91" t="s">
        <v>69</v>
      </c>
      <c r="D75" s="92"/>
      <c r="E75" s="28"/>
      <c r="F75" s="41"/>
      <c r="G75" s="28"/>
      <c r="H75" s="41"/>
      <c r="I75" s="32">
        <f>E75+G75</f>
        <v>0</v>
      </c>
      <c r="J75" s="44"/>
      <c r="K75" s="28"/>
      <c r="L75" s="41"/>
      <c r="M75" s="28"/>
      <c r="N75" s="41"/>
      <c r="O75" s="32">
        <f t="shared" si="9"/>
        <v>0</v>
      </c>
    </row>
    <row r="76" spans="2:16" s="12" customFormat="1" ht="15">
      <c r="B76" s="11"/>
      <c r="C76" s="85" t="s">
        <v>70</v>
      </c>
      <c r="D76" s="86"/>
      <c r="E76" s="29">
        <f>E74+E75</f>
        <v>0</v>
      </c>
      <c r="F76" s="42"/>
      <c r="G76" s="29">
        <f>G74+G75</f>
        <v>0</v>
      </c>
      <c r="H76" s="42"/>
      <c r="I76" s="29">
        <f>E76+G76</f>
        <v>0</v>
      </c>
      <c r="J76" s="42"/>
      <c r="K76" s="29">
        <f>K74+K75</f>
        <v>0</v>
      </c>
      <c r="L76" s="42"/>
      <c r="M76" s="29">
        <f>M74+M75</f>
        <v>0</v>
      </c>
      <c r="N76" s="42"/>
      <c r="O76" s="29">
        <f>I76-K76</f>
        <v>0</v>
      </c>
    </row>
    <row r="77" spans="2:16" ht="8.1" customHeight="1">
      <c r="B77" s="23"/>
      <c r="C77" s="93"/>
      <c r="D77" s="94"/>
      <c r="E77" s="34"/>
      <c r="F77" s="46"/>
      <c r="G77" s="34"/>
      <c r="H77" s="46"/>
      <c r="I77" s="26"/>
      <c r="J77" s="46"/>
      <c r="K77" s="26"/>
      <c r="L77" s="46"/>
      <c r="M77" s="26"/>
      <c r="N77" s="46"/>
      <c r="O77" s="34"/>
    </row>
    <row r="78" spans="2:16" ht="63" customHeight="1">
      <c r="M78" s="56">
        <f>I69-K69</f>
        <v>9663166.1699998379</v>
      </c>
    </row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O1"/>
    <mergeCell ref="B2:O2"/>
    <mergeCell ref="B3:O3"/>
    <mergeCell ref="B4:O4"/>
    <mergeCell ref="B5:O5"/>
    <mergeCell ref="B6:D7"/>
    <mergeCell ref="E6:M6"/>
    <mergeCell ref="O6:O7"/>
    <mergeCell ref="B8:D8"/>
    <mergeCell ref="B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scale="5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5358-8425-4A2D-8433-4CF165E11A5F}">
  <sheetPr>
    <pageSetUpPr fitToPage="1"/>
  </sheetPr>
  <dimension ref="B1:J78"/>
  <sheetViews>
    <sheetView showGridLines="0" topLeftCell="A64" zoomScale="78" zoomScaleNormal="78" workbookViewId="0">
      <selection activeCell="F54" sqref="F54"/>
    </sheetView>
  </sheetViews>
  <sheetFormatPr baseColWidth="10" defaultColWidth="25.28515625" defaultRowHeight="63" customHeight="1"/>
  <cols>
    <col min="1" max="2" width="2.7109375" style="1" customWidth="1"/>
    <col min="3" max="3" width="2.7109375" style="24" customWidth="1"/>
    <col min="4" max="4" width="61.42578125" style="24" customWidth="1"/>
    <col min="5" max="5" width="19.140625" style="1" customWidth="1"/>
    <col min="6" max="6" width="17.28515625" style="1" customWidth="1"/>
    <col min="7" max="7" width="17.7109375" style="1" customWidth="1"/>
    <col min="8" max="8" width="19" style="1" customWidth="1"/>
    <col min="9" max="10" width="18.140625" style="1" customWidth="1"/>
    <col min="11" max="16384" width="25.28515625" style="1"/>
  </cols>
  <sheetData>
    <row r="1" spans="2:10" ht="15">
      <c r="B1" s="64" t="s">
        <v>71</v>
      </c>
      <c r="C1" s="64"/>
      <c r="D1" s="64"/>
      <c r="E1" s="64"/>
      <c r="F1" s="64"/>
      <c r="G1" s="64"/>
      <c r="H1" s="64"/>
      <c r="I1" s="64"/>
      <c r="J1" s="64"/>
    </row>
    <row r="2" spans="2:10" s="2" customFormat="1" ht="16.5" customHeight="1">
      <c r="B2" s="65" t="s">
        <v>88</v>
      </c>
      <c r="C2" s="66"/>
      <c r="D2" s="66"/>
      <c r="E2" s="66"/>
      <c r="F2" s="66"/>
      <c r="G2" s="66"/>
      <c r="H2" s="66"/>
      <c r="I2" s="66"/>
      <c r="J2" s="67"/>
    </row>
    <row r="3" spans="2:10" s="2" customFormat="1" ht="16.5" customHeight="1">
      <c r="B3" s="68" t="s">
        <v>0</v>
      </c>
      <c r="C3" s="69"/>
      <c r="D3" s="69"/>
      <c r="E3" s="69"/>
      <c r="F3" s="69"/>
      <c r="G3" s="69"/>
      <c r="H3" s="69"/>
      <c r="I3" s="69"/>
      <c r="J3" s="70"/>
    </row>
    <row r="4" spans="2:10" s="2" customFormat="1" ht="16.5" customHeight="1">
      <c r="B4" s="68" t="s">
        <v>72</v>
      </c>
      <c r="C4" s="69"/>
      <c r="D4" s="69"/>
      <c r="E4" s="69"/>
      <c r="F4" s="69"/>
      <c r="G4" s="69"/>
      <c r="H4" s="69"/>
      <c r="I4" s="69"/>
      <c r="J4" s="70"/>
    </row>
    <row r="5" spans="2:10" s="2" customFormat="1" ht="16.5" customHeight="1">
      <c r="B5" s="71"/>
      <c r="C5" s="72"/>
      <c r="D5" s="72"/>
      <c r="E5" s="72"/>
      <c r="F5" s="72"/>
      <c r="G5" s="72"/>
      <c r="H5" s="72"/>
      <c r="I5" s="72"/>
      <c r="J5" s="73"/>
    </row>
    <row r="6" spans="2:10" s="3" customFormat="1" ht="17.25" customHeight="1">
      <c r="B6" s="74" t="s">
        <v>1</v>
      </c>
      <c r="C6" s="75"/>
      <c r="D6" s="76"/>
      <c r="E6" s="80" t="s">
        <v>2</v>
      </c>
      <c r="F6" s="80"/>
      <c r="G6" s="80"/>
      <c r="H6" s="80"/>
      <c r="I6" s="80"/>
      <c r="J6" s="80" t="s">
        <v>3</v>
      </c>
    </row>
    <row r="7" spans="2:10" s="3" customFormat="1" ht="25.5">
      <c r="B7" s="77"/>
      <c r="C7" s="78"/>
      <c r="D7" s="79"/>
      <c r="E7" s="4" t="s">
        <v>4</v>
      </c>
      <c r="F7" s="5" t="s">
        <v>5</v>
      </c>
      <c r="G7" s="4" t="s">
        <v>6</v>
      </c>
      <c r="H7" s="4" t="s">
        <v>7</v>
      </c>
      <c r="I7" s="4" t="s">
        <v>8</v>
      </c>
      <c r="J7" s="80"/>
    </row>
    <row r="8" spans="2:10" s="3" customFormat="1" ht="8.1" customHeight="1">
      <c r="B8" s="81"/>
      <c r="C8" s="82"/>
      <c r="D8" s="83"/>
      <c r="E8" s="6"/>
      <c r="F8" s="6"/>
      <c r="G8" s="6"/>
      <c r="H8" s="6"/>
      <c r="I8" s="6"/>
      <c r="J8" s="6"/>
    </row>
    <row r="9" spans="2:10" ht="14.25">
      <c r="B9" s="84" t="s">
        <v>9</v>
      </c>
      <c r="C9" s="85"/>
      <c r="D9" s="86"/>
      <c r="E9" s="7"/>
      <c r="F9" s="7"/>
      <c r="G9" s="8"/>
      <c r="H9" s="9"/>
      <c r="I9" s="9"/>
      <c r="J9" s="36"/>
    </row>
    <row r="10" spans="2:10" ht="14.25">
      <c r="B10" s="10"/>
      <c r="C10" s="62" t="s">
        <v>10</v>
      </c>
      <c r="D10" s="63"/>
      <c r="E10" s="25"/>
      <c r="F10" s="25"/>
      <c r="G10" s="32">
        <f t="shared" ref="G10:G28" si="0">E10+F10</f>
        <v>0</v>
      </c>
      <c r="H10" s="25"/>
      <c r="I10" s="25"/>
      <c r="J10" s="32">
        <f>G10-H10</f>
        <v>0</v>
      </c>
    </row>
    <row r="11" spans="2:10" ht="14.25">
      <c r="B11" s="10"/>
      <c r="C11" s="62" t="s">
        <v>11</v>
      </c>
      <c r="D11" s="63"/>
      <c r="E11" s="25"/>
      <c r="F11" s="25"/>
      <c r="G11" s="32">
        <f t="shared" si="0"/>
        <v>0</v>
      </c>
      <c r="H11" s="25"/>
      <c r="I11" s="25"/>
      <c r="J11" s="32">
        <f>G11-H11</f>
        <v>0</v>
      </c>
    </row>
    <row r="12" spans="2:10" ht="14.25">
      <c r="B12" s="10"/>
      <c r="C12" s="62" t="s">
        <v>12</v>
      </c>
      <c r="D12" s="63"/>
      <c r="E12" s="25"/>
      <c r="F12" s="25"/>
      <c r="G12" s="32">
        <f t="shared" si="0"/>
        <v>0</v>
      </c>
      <c r="H12" s="25"/>
      <c r="I12" s="25"/>
      <c r="J12" s="32">
        <f>G12-H12</f>
        <v>0</v>
      </c>
    </row>
    <row r="13" spans="2:10" ht="14.25">
      <c r="B13" s="10"/>
      <c r="C13" s="62" t="s">
        <v>13</v>
      </c>
      <c r="D13" s="63"/>
      <c r="E13" s="28">
        <v>2339782320</v>
      </c>
      <c r="F13" s="50">
        <v>-698872341.61000001</v>
      </c>
      <c r="G13" s="59">
        <f t="shared" si="0"/>
        <v>1640909978.3899999</v>
      </c>
      <c r="H13" s="28">
        <v>1859859229</v>
      </c>
      <c r="I13" s="60">
        <v>1859859229</v>
      </c>
      <c r="J13" s="32">
        <f>I13-E13</f>
        <v>-479923091</v>
      </c>
    </row>
    <row r="14" spans="2:10" ht="14.25">
      <c r="B14" s="10"/>
      <c r="C14" s="62" t="s">
        <v>14</v>
      </c>
      <c r="D14" s="63"/>
      <c r="E14" s="28"/>
      <c r="F14" s="28">
        <v>357780701.42000002</v>
      </c>
      <c r="G14" s="59">
        <f t="shared" si="0"/>
        <v>357780701.42000002</v>
      </c>
      <c r="H14" s="61">
        <v>357780701.42000002</v>
      </c>
      <c r="I14" s="60">
        <v>357780701.42000002</v>
      </c>
      <c r="J14" s="32">
        <f>I14-E14</f>
        <v>357780701.42000002</v>
      </c>
    </row>
    <row r="15" spans="2:10" ht="14.25">
      <c r="B15" s="10"/>
      <c r="C15" s="62" t="s">
        <v>15</v>
      </c>
      <c r="D15" s="63"/>
      <c r="E15" s="28"/>
      <c r="F15" s="28"/>
      <c r="G15" s="59">
        <f t="shared" si="0"/>
        <v>0</v>
      </c>
      <c r="H15" s="28"/>
      <c r="I15" s="60"/>
      <c r="J15" s="32">
        <f>I15-E15</f>
        <v>0</v>
      </c>
    </row>
    <row r="16" spans="2:10" ht="14.25">
      <c r="B16" s="10"/>
      <c r="C16" s="62" t="s">
        <v>16</v>
      </c>
      <c r="D16" s="63"/>
      <c r="E16" s="28">
        <v>59030000</v>
      </c>
      <c r="F16" s="28">
        <v>3923404.97</v>
      </c>
      <c r="G16" s="59">
        <f t="shared" si="0"/>
        <v>62953404.969999999</v>
      </c>
      <c r="H16" s="28">
        <v>3388421.7699999996</v>
      </c>
      <c r="I16" s="60">
        <v>3388421.7699999996</v>
      </c>
      <c r="J16" s="32">
        <f>I16-E16</f>
        <v>-55641578.230000004</v>
      </c>
    </row>
    <row r="17" spans="2:10" s="12" customFormat="1" ht="26.25" customHeight="1">
      <c r="B17" s="11"/>
      <c r="C17" s="87" t="s">
        <v>17</v>
      </c>
      <c r="D17" s="86"/>
      <c r="E17" s="29">
        <f>E18+E19+E20+E21+E22+E23+E24+E25+E26+E27+E28</f>
        <v>0</v>
      </c>
      <c r="F17" s="29">
        <f>F18+F19+F20+F21+F22+F23+F24+F25+F26+F27+F28</f>
        <v>0</v>
      </c>
      <c r="G17" s="29">
        <f t="shared" si="0"/>
        <v>0</v>
      </c>
      <c r="H17" s="29">
        <f>H18+H19+H20+H21+H22+H23+H24+H25+H26+H27+H28</f>
        <v>0</v>
      </c>
      <c r="I17" s="29">
        <f>I18+I19+I20+I21+I22+I23+I24+I25+I26+I27+I28</f>
        <v>0</v>
      </c>
      <c r="J17" s="29">
        <f t="shared" ref="J17:J34" si="1">G17-H17</f>
        <v>0</v>
      </c>
    </row>
    <row r="18" spans="2:10" ht="14.25">
      <c r="B18" s="13"/>
      <c r="C18" s="14"/>
      <c r="D18" s="15" t="s">
        <v>18</v>
      </c>
      <c r="E18" s="28"/>
      <c r="F18" s="28"/>
      <c r="G18" s="32">
        <f t="shared" si="0"/>
        <v>0</v>
      </c>
      <c r="H18" s="28"/>
      <c r="I18" s="28"/>
      <c r="J18" s="32">
        <f t="shared" si="1"/>
        <v>0</v>
      </c>
    </row>
    <row r="19" spans="2:10" ht="14.25">
      <c r="B19" s="13"/>
      <c r="C19" s="14"/>
      <c r="D19" s="15" t="s">
        <v>19</v>
      </c>
      <c r="E19" s="28"/>
      <c r="F19" s="28"/>
      <c r="G19" s="32">
        <f t="shared" si="0"/>
        <v>0</v>
      </c>
      <c r="H19" s="28"/>
      <c r="I19" s="28"/>
      <c r="J19" s="32">
        <f t="shared" si="1"/>
        <v>0</v>
      </c>
    </row>
    <row r="20" spans="2:10" ht="14.25">
      <c r="B20" s="13"/>
      <c r="C20" s="14"/>
      <c r="D20" s="15" t="s">
        <v>20</v>
      </c>
      <c r="E20" s="28"/>
      <c r="F20" s="28"/>
      <c r="G20" s="32">
        <f t="shared" si="0"/>
        <v>0</v>
      </c>
      <c r="H20" s="28"/>
      <c r="I20" s="28"/>
      <c r="J20" s="32">
        <f t="shared" si="1"/>
        <v>0</v>
      </c>
    </row>
    <row r="21" spans="2:10" ht="14.25">
      <c r="B21" s="13"/>
      <c r="C21" s="14"/>
      <c r="D21" s="15" t="s">
        <v>21</v>
      </c>
      <c r="E21" s="28"/>
      <c r="F21" s="28"/>
      <c r="G21" s="32">
        <f t="shared" si="0"/>
        <v>0</v>
      </c>
      <c r="H21" s="28"/>
      <c r="I21" s="28"/>
      <c r="J21" s="32">
        <f t="shared" si="1"/>
        <v>0</v>
      </c>
    </row>
    <row r="22" spans="2:10" ht="14.25">
      <c r="B22" s="13"/>
      <c r="C22" s="14"/>
      <c r="D22" s="15" t="s">
        <v>22</v>
      </c>
      <c r="E22" s="28"/>
      <c r="F22" s="28"/>
      <c r="G22" s="32">
        <f t="shared" si="0"/>
        <v>0</v>
      </c>
      <c r="H22" s="28"/>
      <c r="I22" s="28"/>
      <c r="J22" s="32">
        <f t="shared" si="1"/>
        <v>0</v>
      </c>
    </row>
    <row r="23" spans="2:10" ht="14.25">
      <c r="B23" s="13"/>
      <c r="C23" s="14"/>
      <c r="D23" s="15" t="s">
        <v>23</v>
      </c>
      <c r="E23" s="28"/>
      <c r="F23" s="28"/>
      <c r="G23" s="32">
        <f t="shared" si="0"/>
        <v>0</v>
      </c>
      <c r="H23" s="28"/>
      <c r="I23" s="28"/>
      <c r="J23" s="32">
        <f t="shared" si="1"/>
        <v>0</v>
      </c>
    </row>
    <row r="24" spans="2:10" ht="14.25">
      <c r="B24" s="13"/>
      <c r="C24" s="14"/>
      <c r="D24" s="15" t="s">
        <v>24</v>
      </c>
      <c r="E24" s="28"/>
      <c r="F24" s="28"/>
      <c r="G24" s="32">
        <f t="shared" si="0"/>
        <v>0</v>
      </c>
      <c r="H24" s="28"/>
      <c r="I24" s="28"/>
      <c r="J24" s="32">
        <f t="shared" si="1"/>
        <v>0</v>
      </c>
    </row>
    <row r="25" spans="2:10" ht="14.25">
      <c r="B25" s="13"/>
      <c r="C25" s="14"/>
      <c r="D25" s="15" t="s">
        <v>25</v>
      </c>
      <c r="E25" s="28"/>
      <c r="F25" s="28"/>
      <c r="G25" s="32">
        <f t="shared" si="0"/>
        <v>0</v>
      </c>
      <c r="H25" s="28"/>
      <c r="I25" s="28"/>
      <c r="J25" s="32">
        <f t="shared" si="1"/>
        <v>0</v>
      </c>
    </row>
    <row r="26" spans="2:10" ht="14.25">
      <c r="B26" s="13"/>
      <c r="C26" s="14"/>
      <c r="D26" s="15" t="s">
        <v>26</v>
      </c>
      <c r="E26" s="28"/>
      <c r="F26" s="28"/>
      <c r="G26" s="32">
        <f t="shared" si="0"/>
        <v>0</v>
      </c>
      <c r="H26" s="28"/>
      <c r="I26" s="28"/>
      <c r="J26" s="32">
        <f t="shared" si="1"/>
        <v>0</v>
      </c>
    </row>
    <row r="27" spans="2:10" ht="14.25">
      <c r="B27" s="13"/>
      <c r="C27" s="14"/>
      <c r="D27" s="15" t="s">
        <v>27</v>
      </c>
      <c r="E27" s="28"/>
      <c r="F27" s="28"/>
      <c r="G27" s="32">
        <f t="shared" si="0"/>
        <v>0</v>
      </c>
      <c r="H27" s="28"/>
      <c r="I27" s="28"/>
      <c r="J27" s="32">
        <f t="shared" si="1"/>
        <v>0</v>
      </c>
    </row>
    <row r="28" spans="2:10" ht="14.25">
      <c r="B28" s="13"/>
      <c r="C28" s="14"/>
      <c r="D28" s="15" t="s">
        <v>28</v>
      </c>
      <c r="E28" s="28"/>
      <c r="F28" s="28"/>
      <c r="G28" s="32">
        <f t="shared" si="0"/>
        <v>0</v>
      </c>
      <c r="H28" s="28"/>
      <c r="I28" s="28"/>
      <c r="J28" s="32">
        <f t="shared" si="1"/>
        <v>0</v>
      </c>
    </row>
    <row r="29" spans="2:10" ht="15">
      <c r="B29" s="13"/>
      <c r="C29" s="62" t="s">
        <v>29</v>
      </c>
      <c r="D29" s="63"/>
      <c r="E29" s="29">
        <f>E30+E31+E32++E33+E34</f>
        <v>0</v>
      </c>
      <c r="F29" s="29">
        <f>F30+F31+F32++F33+F34</f>
        <v>0</v>
      </c>
      <c r="G29" s="29">
        <f>E29-F29</f>
        <v>0</v>
      </c>
      <c r="H29" s="29">
        <f>H30+H31+H32++H33+H34</f>
        <v>0</v>
      </c>
      <c r="I29" s="29">
        <f>I30+I31+I32++I33+I34</f>
        <v>0</v>
      </c>
      <c r="J29" s="29">
        <f t="shared" si="1"/>
        <v>0</v>
      </c>
    </row>
    <row r="30" spans="2:10" ht="14.25">
      <c r="B30" s="13"/>
      <c r="C30" s="14"/>
      <c r="D30" s="15" t="s">
        <v>30</v>
      </c>
      <c r="E30" s="28"/>
      <c r="F30" s="28"/>
      <c r="G30" s="32">
        <f t="shared" ref="G30:G35" si="2">E30+F30</f>
        <v>0</v>
      </c>
      <c r="H30" s="28"/>
      <c r="I30" s="28"/>
      <c r="J30" s="32">
        <f t="shared" si="1"/>
        <v>0</v>
      </c>
    </row>
    <row r="31" spans="2:10" ht="14.25">
      <c r="B31" s="13"/>
      <c r="C31" s="14"/>
      <c r="D31" s="15" t="s">
        <v>31</v>
      </c>
      <c r="E31" s="28"/>
      <c r="F31" s="28"/>
      <c r="G31" s="32">
        <f t="shared" si="2"/>
        <v>0</v>
      </c>
      <c r="H31" s="28"/>
      <c r="I31" s="28"/>
      <c r="J31" s="32">
        <f t="shared" si="1"/>
        <v>0</v>
      </c>
    </row>
    <row r="32" spans="2:10" ht="14.25">
      <c r="B32" s="13"/>
      <c r="C32" s="14"/>
      <c r="D32" s="15" t="s">
        <v>32</v>
      </c>
      <c r="E32" s="28"/>
      <c r="F32" s="28"/>
      <c r="G32" s="32">
        <f t="shared" si="2"/>
        <v>0</v>
      </c>
      <c r="H32" s="28"/>
      <c r="I32" s="28"/>
      <c r="J32" s="32">
        <f t="shared" si="1"/>
        <v>0</v>
      </c>
    </row>
    <row r="33" spans="2:10" ht="14.25">
      <c r="B33" s="13"/>
      <c r="C33" s="14"/>
      <c r="D33" s="15" t="s">
        <v>33</v>
      </c>
      <c r="E33" s="28"/>
      <c r="F33" s="28"/>
      <c r="G33" s="32">
        <f t="shared" si="2"/>
        <v>0</v>
      </c>
      <c r="H33" s="28"/>
      <c r="I33" s="28"/>
      <c r="J33" s="32">
        <f t="shared" si="1"/>
        <v>0</v>
      </c>
    </row>
    <row r="34" spans="2:10" ht="14.25">
      <c r="B34" s="13"/>
      <c r="C34" s="14"/>
      <c r="D34" s="15" t="s">
        <v>34</v>
      </c>
      <c r="E34" s="28"/>
      <c r="F34" s="28"/>
      <c r="G34" s="32">
        <f t="shared" si="2"/>
        <v>0</v>
      </c>
      <c r="H34" s="28"/>
      <c r="I34" s="28"/>
      <c r="J34" s="32">
        <f t="shared" si="1"/>
        <v>0</v>
      </c>
    </row>
    <row r="35" spans="2:10" s="12" customFormat="1" ht="15">
      <c r="B35" s="27"/>
      <c r="C35" s="85" t="s">
        <v>35</v>
      </c>
      <c r="D35" s="86"/>
      <c r="E35" s="30">
        <v>44603793.520000003</v>
      </c>
      <c r="F35" s="30">
        <v>213691556.94</v>
      </c>
      <c r="G35" s="30">
        <f t="shared" si="2"/>
        <v>258295350.46000001</v>
      </c>
      <c r="H35" s="30">
        <v>258295350.45999998</v>
      </c>
      <c r="I35" s="30">
        <v>258295350.45999998</v>
      </c>
      <c r="J35" s="37">
        <f>I35-E35</f>
        <v>213691556.93999997</v>
      </c>
    </row>
    <row r="36" spans="2:10" ht="15">
      <c r="B36" s="13"/>
      <c r="C36" s="62" t="s">
        <v>36</v>
      </c>
      <c r="D36" s="63"/>
      <c r="E36" s="31">
        <f>E37</f>
        <v>0</v>
      </c>
      <c r="F36" s="31">
        <f>F37</f>
        <v>0</v>
      </c>
      <c r="G36" s="31">
        <f>G37</f>
        <v>0</v>
      </c>
      <c r="H36" s="31">
        <f>H37</f>
        <v>0</v>
      </c>
      <c r="I36" s="31">
        <f>I37</f>
        <v>0</v>
      </c>
      <c r="J36" s="29">
        <f>G36-H36</f>
        <v>0</v>
      </c>
    </row>
    <row r="37" spans="2:10" ht="14.25">
      <c r="B37" s="13"/>
      <c r="C37" s="14"/>
      <c r="D37" s="15" t="s">
        <v>37</v>
      </c>
      <c r="E37" s="28"/>
      <c r="F37" s="28"/>
      <c r="G37" s="32">
        <f>E37+F37</f>
        <v>0</v>
      </c>
      <c r="H37" s="28"/>
      <c r="I37" s="28"/>
      <c r="J37" s="32">
        <f>G37-H37</f>
        <v>0</v>
      </c>
    </row>
    <row r="38" spans="2:10" s="12" customFormat="1" ht="15">
      <c r="B38" s="27"/>
      <c r="C38" s="85" t="s">
        <v>38</v>
      </c>
      <c r="D38" s="86"/>
      <c r="E38" s="29">
        <f>E39+E40</f>
        <v>0</v>
      </c>
      <c r="F38" s="29">
        <f>F39+F40</f>
        <v>0</v>
      </c>
      <c r="G38" s="29">
        <f>E38-F38</f>
        <v>0</v>
      </c>
      <c r="H38" s="29">
        <f>H39+H40</f>
        <v>0</v>
      </c>
      <c r="I38" s="29">
        <f>I39+I40</f>
        <v>0</v>
      </c>
      <c r="J38" s="29">
        <f>G38-H38</f>
        <v>0</v>
      </c>
    </row>
    <row r="39" spans="2:10" ht="14.25">
      <c r="B39" s="13"/>
      <c r="C39" s="14"/>
      <c r="D39" s="15" t="s">
        <v>39</v>
      </c>
      <c r="E39" s="28"/>
      <c r="F39" s="28"/>
      <c r="G39" s="32">
        <f>E39+F39</f>
        <v>0</v>
      </c>
      <c r="H39" s="28"/>
      <c r="I39" s="28"/>
      <c r="J39" s="32">
        <f>G39-H39</f>
        <v>0</v>
      </c>
    </row>
    <row r="40" spans="2:10" ht="14.25">
      <c r="B40" s="13"/>
      <c r="C40" s="14"/>
      <c r="D40" s="15" t="s">
        <v>40</v>
      </c>
      <c r="E40" s="28"/>
      <c r="F40" s="28"/>
      <c r="G40" s="32">
        <f>E40+F40</f>
        <v>0</v>
      </c>
      <c r="H40" s="28"/>
      <c r="I40" s="28"/>
      <c r="J40" s="32">
        <f>G40-H40</f>
        <v>0</v>
      </c>
    </row>
    <row r="41" spans="2:10" ht="14.25">
      <c r="B41" s="16"/>
      <c r="C41" s="17"/>
      <c r="D41" s="18"/>
      <c r="E41" s="28"/>
      <c r="F41" s="28"/>
      <c r="G41" s="32"/>
      <c r="H41" s="28"/>
      <c r="I41" s="28"/>
      <c r="J41" s="32"/>
    </row>
    <row r="42" spans="2:10" s="12" customFormat="1" ht="25.5" customHeight="1">
      <c r="B42" s="88" t="s">
        <v>41</v>
      </c>
      <c r="C42" s="85"/>
      <c r="D42" s="86"/>
      <c r="E42" s="29">
        <f>E10+E11+E12+E13+E14+E15+E16+E17+E29+E35+E36+E38</f>
        <v>2443416113.52</v>
      </c>
      <c r="F42" s="29">
        <f>F10+F11+F12+F13+F14+F15+F16+F17+F29+F35+F36+F38</f>
        <v>-123476678.27999997</v>
      </c>
      <c r="G42" s="29">
        <f>E42+F42</f>
        <v>2319939435.2399998</v>
      </c>
      <c r="H42" s="29">
        <f>H10+H11+H12+H13+H15+H16+H14+H17+H29+H35+H36+H38</f>
        <v>2479323702.6500001</v>
      </c>
      <c r="I42" s="29">
        <f>I10+I11+I12+I13+I15+I16+I14+I17+I29+I35+I36+I38</f>
        <v>2479323702.6500001</v>
      </c>
      <c r="J42" s="29">
        <f>I42-E42</f>
        <v>35907589.130000114</v>
      </c>
    </row>
    <row r="43" spans="2:10" ht="15">
      <c r="B43" s="84" t="s">
        <v>42</v>
      </c>
      <c r="C43" s="85"/>
      <c r="D43" s="86"/>
      <c r="E43" s="32"/>
      <c r="F43" s="32"/>
      <c r="G43" s="29">
        <f>E43+F43</f>
        <v>0</v>
      </c>
      <c r="H43" s="31"/>
      <c r="I43" s="31"/>
      <c r="J43" s="29">
        <f>G43-H43</f>
        <v>0</v>
      </c>
    </row>
    <row r="44" spans="2:10" ht="8.1" customHeight="1">
      <c r="B44" s="19"/>
      <c r="C44" s="20"/>
      <c r="D44" s="21"/>
      <c r="E44" s="32"/>
      <c r="F44" s="32"/>
      <c r="G44" s="32"/>
      <c r="H44" s="32"/>
      <c r="I44" s="32"/>
      <c r="J44" s="32"/>
    </row>
    <row r="45" spans="2:10" ht="15">
      <c r="B45" s="84" t="s">
        <v>43</v>
      </c>
      <c r="C45" s="85"/>
      <c r="D45" s="86"/>
      <c r="E45" s="32"/>
      <c r="F45" s="32"/>
      <c r="G45" s="29">
        <f>E45+F45</f>
        <v>0</v>
      </c>
      <c r="H45" s="31"/>
      <c r="I45" s="31"/>
      <c r="J45" s="29">
        <f>G45-H45</f>
        <v>0</v>
      </c>
    </row>
    <row r="46" spans="2:10" s="12" customFormat="1" ht="15">
      <c r="B46" s="11"/>
      <c r="C46" s="85" t="s">
        <v>44</v>
      </c>
      <c r="D46" s="86"/>
      <c r="E46" s="29">
        <f>E47+E48+E49+E50+E51+E52+E53+E54</f>
        <v>0</v>
      </c>
      <c r="F46" s="29">
        <f>F47+F48+F49+F50+F51+F52+F53+F54</f>
        <v>0</v>
      </c>
      <c r="G46" s="29">
        <f>E46+F46</f>
        <v>0</v>
      </c>
      <c r="H46" s="29">
        <f>H47+H48+H49+H50+H51+H52+H53+H54</f>
        <v>0</v>
      </c>
      <c r="I46" s="29">
        <f>I47+I48+I49+I50+I51+I52+I53+I54</f>
        <v>0</v>
      </c>
      <c r="J46" s="29">
        <f>G46-H46</f>
        <v>0</v>
      </c>
    </row>
    <row r="47" spans="2:10" ht="14.25">
      <c r="B47" s="10"/>
      <c r="C47" s="22"/>
      <c r="D47" s="15" t="s">
        <v>45</v>
      </c>
      <c r="E47" s="28"/>
      <c r="F47" s="28"/>
      <c r="G47" s="32"/>
      <c r="H47" s="28"/>
      <c r="I47" s="28"/>
      <c r="J47" s="32"/>
    </row>
    <row r="48" spans="2:10" ht="14.25">
      <c r="B48" s="10"/>
      <c r="C48" s="22"/>
      <c r="D48" s="15" t="s">
        <v>46</v>
      </c>
      <c r="E48" s="28"/>
      <c r="F48" s="28"/>
      <c r="G48" s="32">
        <f t="shared" ref="G48:G64" si="3">E48+F48</f>
        <v>0</v>
      </c>
      <c r="H48" s="32"/>
      <c r="I48" s="32"/>
      <c r="J48" s="32">
        <f t="shared" ref="J48:J63" si="4">G48-H48</f>
        <v>0</v>
      </c>
    </row>
    <row r="49" spans="2:10" ht="14.25">
      <c r="B49" s="10"/>
      <c r="C49" s="22"/>
      <c r="D49" s="15" t="s">
        <v>47</v>
      </c>
      <c r="E49" s="28"/>
      <c r="F49" s="28"/>
      <c r="G49" s="32">
        <f t="shared" si="3"/>
        <v>0</v>
      </c>
      <c r="H49" s="32"/>
      <c r="I49" s="32"/>
      <c r="J49" s="32">
        <f t="shared" si="4"/>
        <v>0</v>
      </c>
    </row>
    <row r="50" spans="2:10" ht="24">
      <c r="B50" s="10"/>
      <c r="C50" s="22"/>
      <c r="D50" s="15" t="s">
        <v>48</v>
      </c>
      <c r="E50" s="28"/>
      <c r="F50" s="28"/>
      <c r="G50" s="32">
        <f t="shared" si="3"/>
        <v>0</v>
      </c>
      <c r="H50" s="32"/>
      <c r="I50" s="32"/>
      <c r="J50" s="32">
        <f t="shared" si="4"/>
        <v>0</v>
      </c>
    </row>
    <row r="51" spans="2:10" ht="14.25">
      <c r="B51" s="10"/>
      <c r="C51" s="22"/>
      <c r="D51" s="15" t="s">
        <v>49</v>
      </c>
      <c r="E51" s="28"/>
      <c r="F51" s="28"/>
      <c r="G51" s="32">
        <f t="shared" si="3"/>
        <v>0</v>
      </c>
      <c r="H51" s="32"/>
      <c r="I51" s="32"/>
      <c r="J51" s="32">
        <f t="shared" si="4"/>
        <v>0</v>
      </c>
    </row>
    <row r="52" spans="2:10" ht="14.25">
      <c r="B52" s="10"/>
      <c r="C52" s="22"/>
      <c r="D52" s="15" t="s">
        <v>50</v>
      </c>
      <c r="E52" s="28"/>
      <c r="F52" s="28"/>
      <c r="G52" s="32">
        <f t="shared" si="3"/>
        <v>0</v>
      </c>
      <c r="H52" s="32"/>
      <c r="I52" s="32"/>
      <c r="J52" s="32">
        <f t="shared" si="4"/>
        <v>0</v>
      </c>
    </row>
    <row r="53" spans="2:10" ht="24">
      <c r="B53" s="10"/>
      <c r="C53" s="22"/>
      <c r="D53" s="15" t="s">
        <v>51</v>
      </c>
      <c r="E53" s="28"/>
      <c r="F53" s="28"/>
      <c r="G53" s="32">
        <f t="shared" si="3"/>
        <v>0</v>
      </c>
      <c r="H53" s="32"/>
      <c r="I53" s="32"/>
      <c r="J53" s="32">
        <f t="shared" si="4"/>
        <v>0</v>
      </c>
    </row>
    <row r="54" spans="2:10" ht="24">
      <c r="B54" s="10"/>
      <c r="C54" s="22"/>
      <c r="D54" s="15" t="s">
        <v>52</v>
      </c>
      <c r="E54" s="28"/>
      <c r="F54" s="28"/>
      <c r="G54" s="32">
        <f t="shared" si="3"/>
        <v>0</v>
      </c>
      <c r="H54" s="32"/>
      <c r="I54" s="32"/>
      <c r="J54" s="32">
        <f t="shared" si="4"/>
        <v>0</v>
      </c>
    </row>
    <row r="55" spans="2:10" s="12" customFormat="1" ht="15">
      <c r="B55" s="11"/>
      <c r="C55" s="85" t="s">
        <v>53</v>
      </c>
      <c r="D55" s="86"/>
      <c r="E55" s="29">
        <f>E56+E57+E58+E59</f>
        <v>0</v>
      </c>
      <c r="F55" s="29">
        <f>F56+F57+F58+F59</f>
        <v>0</v>
      </c>
      <c r="G55" s="29">
        <f t="shared" si="3"/>
        <v>0</v>
      </c>
      <c r="H55" s="29">
        <f>H56+H57+H58+H59</f>
        <v>0</v>
      </c>
      <c r="I55" s="29">
        <f>I56+I57+I58+I59</f>
        <v>0</v>
      </c>
      <c r="J55" s="29">
        <f t="shared" si="4"/>
        <v>0</v>
      </c>
    </row>
    <row r="56" spans="2:10" ht="14.25">
      <c r="B56" s="10"/>
      <c r="C56" s="22"/>
      <c r="D56" s="15" t="s">
        <v>54</v>
      </c>
      <c r="E56" s="28"/>
      <c r="F56" s="28"/>
      <c r="G56" s="32">
        <f t="shared" si="3"/>
        <v>0</v>
      </c>
      <c r="H56" s="28"/>
      <c r="I56" s="28"/>
      <c r="J56" s="32">
        <f t="shared" si="4"/>
        <v>0</v>
      </c>
    </row>
    <row r="57" spans="2:10" ht="14.25">
      <c r="B57" s="10"/>
      <c r="C57" s="22"/>
      <c r="D57" s="15" t="s">
        <v>55</v>
      </c>
      <c r="E57" s="28"/>
      <c r="F57" s="28"/>
      <c r="G57" s="32">
        <f t="shared" si="3"/>
        <v>0</v>
      </c>
      <c r="H57" s="28"/>
      <c r="I57" s="28"/>
      <c r="J57" s="32">
        <f t="shared" si="4"/>
        <v>0</v>
      </c>
    </row>
    <row r="58" spans="2:10" ht="14.25">
      <c r="B58" s="10"/>
      <c r="C58" s="22"/>
      <c r="D58" s="15" t="s">
        <v>56</v>
      </c>
      <c r="E58" s="28"/>
      <c r="F58" s="28"/>
      <c r="G58" s="32">
        <f t="shared" si="3"/>
        <v>0</v>
      </c>
      <c r="H58" s="28"/>
      <c r="I58" s="28"/>
      <c r="J58" s="32">
        <f t="shared" si="4"/>
        <v>0</v>
      </c>
    </row>
    <row r="59" spans="2:10" ht="14.25">
      <c r="B59" s="10"/>
      <c r="C59" s="22"/>
      <c r="D59" s="15" t="s">
        <v>57</v>
      </c>
      <c r="E59" s="28"/>
      <c r="F59" s="28"/>
      <c r="G59" s="32">
        <f t="shared" si="3"/>
        <v>0</v>
      </c>
      <c r="H59" s="28"/>
      <c r="I59" s="28"/>
      <c r="J59" s="32">
        <f t="shared" si="4"/>
        <v>0</v>
      </c>
    </row>
    <row r="60" spans="2:10" s="12" customFormat="1" ht="15">
      <c r="B60" s="11"/>
      <c r="C60" s="85" t="s">
        <v>58</v>
      </c>
      <c r="D60" s="86"/>
      <c r="E60" s="29">
        <f>E61+E62</f>
        <v>0</v>
      </c>
      <c r="F60" s="29">
        <f>F61+F62</f>
        <v>0</v>
      </c>
      <c r="G60" s="29">
        <f t="shared" si="3"/>
        <v>0</v>
      </c>
      <c r="H60" s="29">
        <f>H61+H62</f>
        <v>0</v>
      </c>
      <c r="I60" s="29">
        <f>I61+I62</f>
        <v>0</v>
      </c>
      <c r="J60" s="29">
        <f t="shared" si="4"/>
        <v>0</v>
      </c>
    </row>
    <row r="61" spans="2:10" ht="24">
      <c r="B61" s="10"/>
      <c r="C61" s="14"/>
      <c r="D61" s="15" t="s">
        <v>59</v>
      </c>
      <c r="E61" s="28"/>
      <c r="F61" s="28"/>
      <c r="G61" s="32">
        <f t="shared" si="3"/>
        <v>0</v>
      </c>
      <c r="H61" s="28"/>
      <c r="I61" s="28"/>
      <c r="J61" s="32">
        <f t="shared" si="4"/>
        <v>0</v>
      </c>
    </row>
    <row r="62" spans="2:10" ht="14.25">
      <c r="B62" s="10"/>
      <c r="C62" s="14"/>
      <c r="D62" s="15" t="s">
        <v>60</v>
      </c>
      <c r="E62" s="28"/>
      <c r="F62" s="28"/>
      <c r="G62" s="32">
        <f t="shared" si="3"/>
        <v>0</v>
      </c>
      <c r="H62" s="28"/>
      <c r="I62" s="28"/>
      <c r="J62" s="32">
        <f t="shared" si="4"/>
        <v>0</v>
      </c>
    </row>
    <row r="63" spans="2:10" ht="15">
      <c r="B63" s="10"/>
      <c r="C63" s="62" t="s">
        <v>61</v>
      </c>
      <c r="D63" s="63"/>
      <c r="E63" s="33"/>
      <c r="F63" s="33"/>
      <c r="G63" s="35">
        <f t="shared" si="3"/>
        <v>0</v>
      </c>
      <c r="H63" s="33"/>
      <c r="I63" s="33"/>
      <c r="J63" s="35">
        <f t="shared" si="4"/>
        <v>0</v>
      </c>
    </row>
    <row r="64" spans="2:10" ht="15">
      <c r="B64" s="10"/>
      <c r="C64" s="62" t="s">
        <v>62</v>
      </c>
      <c r="D64" s="63"/>
      <c r="E64" s="33"/>
      <c r="F64" s="33"/>
      <c r="G64" s="35">
        <f t="shared" si="3"/>
        <v>0</v>
      </c>
      <c r="H64" s="33"/>
      <c r="I64" s="33"/>
      <c r="J64" s="35" t="s">
        <v>73</v>
      </c>
    </row>
    <row r="65" spans="2:10" ht="8.1" customHeight="1">
      <c r="B65" s="16"/>
      <c r="C65" s="89"/>
      <c r="D65" s="90"/>
      <c r="E65" s="32"/>
      <c r="F65" s="32"/>
      <c r="G65" s="32"/>
      <c r="H65" s="32"/>
      <c r="I65" s="32"/>
      <c r="J65" s="32"/>
    </row>
    <row r="66" spans="2:10" s="12" customFormat="1" ht="15">
      <c r="B66" s="84" t="s">
        <v>63</v>
      </c>
      <c r="C66" s="85"/>
      <c r="D66" s="86"/>
      <c r="E66" s="29">
        <f>E46+E55+E60+E63+E64</f>
        <v>0</v>
      </c>
      <c r="F66" s="29">
        <f>F46+F55+F60+F63+F64</f>
        <v>0</v>
      </c>
      <c r="G66" s="29">
        <f>E66+F66</f>
        <v>0</v>
      </c>
      <c r="H66" s="29">
        <f>H46+H55+H60+H63+H64</f>
        <v>0</v>
      </c>
      <c r="I66" s="29">
        <f>I46+I55+I60+I63+I64</f>
        <v>0</v>
      </c>
      <c r="J66" s="29">
        <f>G66-H66</f>
        <v>0</v>
      </c>
    </row>
    <row r="67" spans="2:10" ht="8.1" customHeight="1">
      <c r="B67" s="16"/>
      <c r="C67" s="89"/>
      <c r="D67" s="90"/>
      <c r="E67" s="32"/>
      <c r="F67" s="32"/>
      <c r="G67" s="32"/>
      <c r="H67" s="28"/>
      <c r="I67" s="28"/>
      <c r="J67" s="32"/>
    </row>
    <row r="68" spans="2:10" ht="15">
      <c r="B68" s="84" t="s">
        <v>64</v>
      </c>
      <c r="C68" s="85"/>
      <c r="D68" s="86"/>
      <c r="E68" s="29">
        <f>E69</f>
        <v>0</v>
      </c>
      <c r="F68" s="29">
        <f>F69</f>
        <v>2147021894.3299999</v>
      </c>
      <c r="G68" s="29">
        <f>E68+F68</f>
        <v>2147021894.3299999</v>
      </c>
      <c r="H68" s="29">
        <f>H69</f>
        <v>2137358728.1600001</v>
      </c>
      <c r="I68" s="29">
        <f>I69</f>
        <v>2137358728.1600001</v>
      </c>
      <c r="J68" s="29">
        <f>I68-E68</f>
        <v>2137358728.1600001</v>
      </c>
    </row>
    <row r="69" spans="2:10" ht="14.25">
      <c r="B69" s="10"/>
      <c r="C69" s="62" t="s">
        <v>65</v>
      </c>
      <c r="D69" s="63"/>
      <c r="E69" s="28"/>
      <c r="F69" s="32">
        <f>2152967001.2-5945106.87</f>
        <v>2147021894.3299999</v>
      </c>
      <c r="G69" s="32">
        <f>E69+F69</f>
        <v>2147021894.3299999</v>
      </c>
      <c r="H69" s="32">
        <v>2137358728.1600001</v>
      </c>
      <c r="I69" s="32">
        <v>2137358728.1600001</v>
      </c>
      <c r="J69" s="32">
        <v>2137358728.1600001</v>
      </c>
    </row>
    <row r="70" spans="2:10" ht="8.1" customHeight="1">
      <c r="B70" s="16"/>
      <c r="C70" s="89"/>
      <c r="D70" s="90"/>
      <c r="E70" s="32"/>
      <c r="F70" s="32"/>
      <c r="G70" s="32"/>
      <c r="H70" s="32"/>
      <c r="I70" s="32"/>
      <c r="J70" s="32"/>
    </row>
    <row r="71" spans="2:10" s="12" customFormat="1" ht="15">
      <c r="B71" s="84" t="s">
        <v>66</v>
      </c>
      <c r="C71" s="85"/>
      <c r="D71" s="86"/>
      <c r="E71" s="29">
        <f>E42+E66+E68</f>
        <v>2443416113.52</v>
      </c>
      <c r="F71" s="29">
        <f>F42+F66+F68</f>
        <v>2023545216.05</v>
      </c>
      <c r="G71" s="29">
        <f>E71+F71</f>
        <v>4466961329.5699997</v>
      </c>
      <c r="H71" s="29">
        <f>H42+H66+H68</f>
        <v>4616682430.8100004</v>
      </c>
      <c r="I71" s="29">
        <f>I42+I66+I68</f>
        <v>4616682430.8100004</v>
      </c>
      <c r="J71" s="29">
        <f>I71-E71</f>
        <v>2173266317.2900004</v>
      </c>
    </row>
    <row r="72" spans="2:10" ht="8.1" customHeight="1">
      <c r="B72" s="16"/>
      <c r="C72" s="89"/>
      <c r="D72" s="90"/>
      <c r="E72" s="32"/>
      <c r="F72" s="32"/>
      <c r="G72" s="32"/>
      <c r="H72" s="32"/>
      <c r="I72" s="32"/>
      <c r="J72" s="32"/>
    </row>
    <row r="73" spans="2:10" ht="14.25">
      <c r="B73" s="10"/>
      <c r="C73" s="85" t="s">
        <v>67</v>
      </c>
      <c r="D73" s="86"/>
      <c r="E73" s="32"/>
      <c r="F73" s="32"/>
      <c r="G73" s="32"/>
      <c r="H73" s="28"/>
      <c r="I73" s="28"/>
      <c r="J73" s="32"/>
    </row>
    <row r="74" spans="2:10" ht="18.75" customHeight="1">
      <c r="B74" s="10"/>
      <c r="C74" s="91" t="s">
        <v>68</v>
      </c>
      <c r="D74" s="92"/>
      <c r="E74" s="28"/>
      <c r="F74" s="28"/>
      <c r="G74" s="32">
        <f>E74+F74</f>
        <v>0</v>
      </c>
      <c r="H74" s="28"/>
      <c r="I74" s="28"/>
      <c r="J74" s="32">
        <f>G74-H74</f>
        <v>0</v>
      </c>
    </row>
    <row r="75" spans="2:10" ht="18.75" customHeight="1">
      <c r="B75" s="10"/>
      <c r="C75" s="91" t="s">
        <v>69</v>
      </c>
      <c r="D75" s="92"/>
      <c r="E75" s="28"/>
      <c r="F75" s="28"/>
      <c r="G75" s="32">
        <f>E75+F75</f>
        <v>0</v>
      </c>
      <c r="H75" s="28"/>
      <c r="I75" s="28"/>
      <c r="J75" s="32">
        <f>G75-H75</f>
        <v>0</v>
      </c>
    </row>
    <row r="76" spans="2:10" s="12" customFormat="1" ht="15">
      <c r="B76" s="11"/>
      <c r="C76" s="85" t="s">
        <v>70</v>
      </c>
      <c r="D76" s="86"/>
      <c r="E76" s="29">
        <f>E74+E75</f>
        <v>0</v>
      </c>
      <c r="F76" s="29">
        <f>F74+F75</f>
        <v>0</v>
      </c>
      <c r="G76" s="29">
        <f>E76+F76</f>
        <v>0</v>
      </c>
      <c r="H76" s="29">
        <f>H74+H75</f>
        <v>0</v>
      </c>
      <c r="I76" s="29">
        <f>I74+I75</f>
        <v>0</v>
      </c>
      <c r="J76" s="29">
        <f>G76-H76</f>
        <v>0</v>
      </c>
    </row>
    <row r="77" spans="2:10" ht="8.1" customHeight="1">
      <c r="B77" s="23"/>
      <c r="C77" s="93"/>
      <c r="D77" s="94"/>
      <c r="E77" s="34"/>
      <c r="F77" s="34"/>
      <c r="G77" s="26"/>
      <c r="H77" s="26"/>
      <c r="I77" s="26"/>
      <c r="J77" s="34"/>
    </row>
    <row r="78" spans="2:10" ht="63" customHeight="1">
      <c r="I78" s="56"/>
    </row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ignoredErrors>
    <ignoredError sqref="I16 G14 G16:G34 F35 H35 I69:I71 I14 J69:J70" numberStoredAsText="1"/>
    <ignoredError sqref="E36 F36 I36" unlockedFormula="1"/>
    <ignoredError sqref="G35 G39:G42 H36" numberStoredAsText="1" unlockedFormula="1"/>
    <ignoredError sqref="G36:G38" numberStoredAsText="1" formula="1" unlockedFormula="1"/>
    <ignoredError sqref="J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Edo analitico 12 22 mapeo (3)</vt:lpstr>
      <vt:lpstr>Edo analitico 12 22 mapeo (2)</vt:lpstr>
      <vt:lpstr>Edo analitico 12 </vt:lpstr>
      <vt:lpstr>'Edo analitico 12 '!Área_de_impresión</vt:lpstr>
      <vt:lpstr>'Edo analitico 12 22 mapeo (2)'!Área_de_impresión</vt:lpstr>
      <vt:lpstr>'Edo analitico 12 22 mapeo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</cp:lastModifiedBy>
  <cp:lastPrinted>2023-05-09T20:17:24Z</cp:lastPrinted>
  <dcterms:created xsi:type="dcterms:W3CDTF">2017-04-28T18:51:35Z</dcterms:created>
  <dcterms:modified xsi:type="dcterms:W3CDTF">2023-05-09T20:49:30Z</dcterms:modified>
</cp:coreProperties>
</file>