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9 Edos Fin sep 2022\1CONAC 09 2022\"/>
    </mc:Choice>
  </mc:AlternateContent>
  <bookViews>
    <workbookView xWindow="0" yWindow="0" windowWidth="28800" windowHeight="12330"/>
  </bookViews>
  <sheets>
    <sheet name="01.01 MODIFICADO septiembre 22" sheetId="1" r:id="rId1"/>
  </sheets>
  <externalReferences>
    <externalReference r:id="rId2"/>
  </externalReferences>
  <definedNames>
    <definedName name="_xlnm.Print_Area" localSheetId="0">'01.01 MODIFICADO septiembre 22'!$C$1:$F$83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F65" i="1"/>
  <c r="E59" i="1"/>
  <c r="F59" i="1"/>
  <c r="E50" i="1"/>
  <c r="F50" i="1"/>
  <c r="E45" i="1"/>
  <c r="F45" i="1"/>
  <c r="F22" i="1"/>
  <c r="E22" i="1"/>
  <c r="F8" i="1"/>
  <c r="E8" i="1"/>
  <c r="F71" i="1" l="1"/>
  <c r="F41" i="1"/>
  <c r="F55" i="1"/>
  <c r="F73" i="1"/>
  <c r="F76" i="1" s="1"/>
  <c r="E75" i="1" s="1"/>
  <c r="E41" i="1"/>
  <c r="E71" i="1"/>
  <c r="E55" i="1"/>
  <c r="E73" i="1" l="1"/>
  <c r="E76" i="1" s="1"/>
  <c r="F77" i="1" s="1"/>
</calcChain>
</file>

<file path=xl/sharedStrings.xml><?xml version="1.0" encoding="utf-8"?>
<sst xmlns="http://schemas.openxmlformats.org/spreadsheetml/2006/main" count="62" uniqueCount="54">
  <si>
    <t>Instituto de la Función Registral del Estado de México</t>
  </si>
  <si>
    <t>9. Estado de Flujos de Efectivo</t>
  </si>
  <si>
    <t>Del 1 Enero al 30 de Septiembre de 2022 y al 31 de Diciembre 2021</t>
  </si>
  <si>
    <t>Concepto</t>
  </si>
  <si>
    <t xml:space="preserve">Mes Actual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</si>
  <si>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</si>
  <si>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</si>
  <si>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</si>
  <si>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</si>
  <si>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</si>
  <si>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</si>
  <si>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</si>
  <si>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</si>
  <si>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</si>
  <si>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</si>
  <si>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</si>
  <si>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</si>
  <si>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</si>
  <si>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</si>
  <si>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</si>
  <si>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</si>
  <si>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</si>
  <si>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</si>
  <si>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</si>
  <si>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</si>
  <si>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</si>
  <si>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</si>
  <si>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</si>
  <si>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</si>
  <si>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</si>
  <si>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</si>
  <si>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</si>
  <si>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</si>
  <si>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</si>
  <si>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</si>
  <si>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</si>
  <si>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</si>
  <si>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</si>
  <si>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</si>
  <si>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</si>
  <si>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</si>
  <si>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</si>
  <si>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</si>
  <si>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</si>
  <si>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</si>
  <si>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</si>
  <si>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</si>
  <si>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</si>
  <si>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</si>
  <si>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</si>
  <si>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</si>
  <si>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</si>
  <si>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</si>
  <si>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"Bajo protesta de decir verdad declaramos que los Estados Financieros y sus Notas son razonablemente correctos y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</si>
</sst>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#.00;\-#,###.00"/>
    <numFmt numFmtId="167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sz val="10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10"/>
      <color rgb="FFFF000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43" fontId="3" fillId="0" borderId="0" xfId="1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43" fontId="4" fillId="0" borderId="0" xfId="1" applyFont="1" applyFill="1" applyBorder="1"/>
    <xf numFmtId="0" fontId="7" fillId="0" borderId="0" xfId="0" applyFont="1" applyFill="1"/>
    <xf numFmtId="0" fontId="4" fillId="0" borderId="0" xfId="0" applyFont="1" applyFill="1" applyBorder="1"/>
    <xf numFmtId="164" fontId="8" fillId="0" borderId="0" xfId="0" applyNumberFormat="1" applyFont="1" applyFill="1" applyBorder="1"/>
    <xf numFmtId="167" fontId="4" fillId="0" borderId="0" xfId="0" applyNumberFormat="1" applyFont="1" applyFill="1"/>
    <xf numFmtId="165" fontId="9" fillId="0" borderId="0" xfId="0" applyNumberFormat="1" applyFont="1" applyFill="1"/>
    <xf numFmtId="164" fontId="6" fillId="0" borderId="0" xfId="0" applyNumberFormat="1" applyFont="1" applyFill="1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7" xfId="0" applyFont="1" applyFill="1" applyBorder="1"/>
    <xf numFmtId="0" fontId="4" fillId="2" borderId="8" xfId="0" applyFont="1" applyFill="1" applyBorder="1"/>
    <xf numFmtId="165" fontId="6" fillId="2" borderId="8" xfId="0" applyNumberFormat="1" applyFont="1" applyFill="1" applyBorder="1"/>
    <xf numFmtId="164" fontId="6" fillId="2" borderId="9" xfId="0" applyNumberFormat="1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/>
    <xf numFmtId="164" fontId="4" fillId="0" borderId="6" xfId="0" applyNumberFormat="1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/>
    <xf numFmtId="164" fontId="4" fillId="0" borderId="11" xfId="0" applyNumberFormat="1" applyFont="1" applyFill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/>
    <xf numFmtId="165" fontId="2" fillId="0" borderId="11" xfId="0" applyNumberFormat="1" applyFont="1" applyFill="1" applyBorder="1"/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5" fontId="4" fillId="0" borderId="11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4" fillId="0" borderId="0" xfId="0" applyNumberFormat="1" applyFont="1" applyFill="1" applyBorder="1"/>
    <xf numFmtId="43" fontId="4" fillId="0" borderId="11" xfId="1" applyFont="1" applyFill="1" applyBorder="1"/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/>
    <xf numFmtId="165" fontId="2" fillId="2" borderId="11" xfId="0" applyNumberFormat="1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65" fontId="4" fillId="2" borderId="0" xfId="0" applyNumberFormat="1" applyFont="1" applyFill="1" applyBorder="1"/>
    <xf numFmtId="165" fontId="4" fillId="2" borderId="11" xfId="0" applyNumberFormat="1" applyFont="1" applyFill="1" applyBorder="1"/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0" applyNumberFormat="1" applyFont="1" applyFill="1" applyBorder="1"/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1428749</xdr:colOff>
      <xdr:row>80</xdr:row>
      <xdr:rowOff>199160</xdr:rowOff>
    </xdr:from>
    <xdr:to>
      <xdr:col>3</xdr:col>
      <xdr:colOff>3810000</xdr:colOff>
      <xdr:row>82</xdr:row>
      <xdr:rowOff>233796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ECD601D-A583-4B16-8955-F36314446FE1}"/>
            </a:ext>
          </a:extLst>
        </xdr:cNvPr>
        <xdr:cNvSpPr txBox="1"/>
      </xdr:nvSpPr>
      <xdr:spPr>
        <a:xfrm>
          <a:off x="2305049" y="11876810"/>
          <a:ext cx="2381251" cy="682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</a:t>
          </a:r>
          <a:r>
            <a:rPr lang="es-MX" sz="9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9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9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43294</xdr:colOff>
      <xdr:row>80</xdr:row>
      <xdr:rowOff>216477</xdr:rowOff>
    </xdr:from>
    <xdr:to>
      <xdr:col>3</xdr:col>
      <xdr:colOff>1307522</xdr:colOff>
      <xdr:row>82</xdr:row>
      <xdr:rowOff>220320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5DF5C95-C1BF-4DA7-BB8A-164FADBB54E3}"/>
            </a:ext>
          </a:extLst>
        </xdr:cNvPr>
        <xdr:cNvSpPr txBox="1"/>
      </xdr:nvSpPr>
      <xdr:spPr>
        <a:xfrm>
          <a:off x="43294" y="11894127"/>
          <a:ext cx="2140528" cy="651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3662797</xdr:colOff>
      <xdr:row>80</xdr:row>
      <xdr:rowOff>190500</xdr:rowOff>
    </xdr:from>
    <xdr:to>
      <xdr:col>6</xdr:col>
      <xdr:colOff>0</xdr:colOff>
      <xdr:row>83</xdr:row>
      <xdr:rowOff>65424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6D83F5B1-AB2C-4B75-A649-AF9D4CA8852F}"/>
            </a:ext>
          </a:extLst>
        </xdr:cNvPr>
        <xdr:cNvSpPr txBox="1"/>
      </xdr:nvSpPr>
      <xdr:spPr>
        <a:xfrm>
          <a:off x="4539097" y="11868150"/>
          <a:ext cx="2996910" cy="846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%20A%20T%20Y\Documents\EJERCICIO%202022\CONTABILIDAD\9.%20SEPTIEMBRE%202022\09%20Estado%20de%20Flujos%20de%20efectivo%20al%20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 MODIFICADO dic 21"/>
      <sheetName val="01.01 MODIFICADO dic 21 (2)"/>
      <sheetName val="01.01 MODIFICADO marzo 22"/>
      <sheetName val="01.01 MODIFICADO abr 22"/>
      <sheetName val="01.01 MODIFICADO may 22"/>
      <sheetName val="01.01 MODIFICADO junio 22"/>
      <sheetName val="01.01 MODIFICADO julio 22 (2)"/>
      <sheetName val="01.01 MODIFICADO agosto 22"/>
      <sheetName val="01.01 MODIFICADO septiembre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F84"/>
  <sheetViews>
    <sheetView showGridLines="0" tabSelected="1" zoomScale="110" zoomScaleNormal="110" workbookViewId="0">
      <selection activeCell="C1" sqref="C1:F1"/>
    </sheetView>
  </sheetViews>
  <sheetFormatPr baseColWidth="10" defaultColWidth="11.42578125" defaultRowHeight="12.75" x14ac:dyDescent="0.2"/>
  <cols>
    <col min="1" max="2" width="1.7109375" style="3" customWidth="1"/>
    <col min="3" max="3" width="9.7109375" style="3" customWidth="1"/>
    <col min="4" max="4" width="59.5703125" style="3" customWidth="1"/>
    <col min="5" max="5" width="17.28515625" style="3" bestFit="1" customWidth="1"/>
    <col min="6" max="6" width="17.5703125" style="3" bestFit="1" customWidth="1"/>
    <col min="7" max="16384" width="11.42578125" style="3"/>
  </cols>
  <sheetData>
    <row r="1" spans="3:6" ht="16.5" customHeight="1" x14ac:dyDescent="0.2">
      <c r="C1" s="1" t="s">
        <v>0</v>
      </c>
      <c r="D1" s="1"/>
      <c r="E1" s="1"/>
      <c r="F1" s="1"/>
    </row>
    <row r="2" spans="3:6" ht="13.5" customHeight="1" x14ac:dyDescent="0.2">
      <c r="C2" s="1" t="s">
        <v>1</v>
      </c>
      <c r="D2" s="1"/>
      <c r="E2" s="1"/>
      <c r="F2" s="1"/>
    </row>
    <row r="3" spans="3:6" s="19" customFormat="1" ht="15.75" customHeight="1" thickBot="1" x14ac:dyDescent="0.25">
      <c r="C3" s="18" t="s">
        <v>2</v>
      </c>
      <c r="D3" s="18"/>
      <c r="E3" s="18"/>
      <c r="F3" s="18"/>
    </row>
    <row r="4" spans="3:6" ht="12" customHeight="1" thickBot="1" x14ac:dyDescent="0.25">
      <c r="C4" s="4" t="s">
        <v>3</v>
      </c>
      <c r="D4" s="5"/>
      <c r="E4" s="6" t="s">
        <v>4</v>
      </c>
      <c r="F4" s="7">
        <v>44561</v>
      </c>
    </row>
    <row r="5" spans="3:6" ht="5.25" customHeight="1" thickBot="1" x14ac:dyDescent="0.25">
      <c r="C5" s="8"/>
      <c r="D5" s="9"/>
      <c r="E5" s="9"/>
      <c r="F5" s="10"/>
    </row>
    <row r="6" spans="3:6" ht="12" customHeight="1" x14ac:dyDescent="0.2">
      <c r="C6" s="24" t="s">
        <v>5</v>
      </c>
      <c r="D6" s="25"/>
      <c r="E6" s="26"/>
      <c r="F6" s="27"/>
    </row>
    <row r="7" spans="3:6" ht="3" customHeight="1" x14ac:dyDescent="0.2">
      <c r="C7" s="28"/>
      <c r="D7" s="29"/>
      <c r="E7" s="30"/>
      <c r="F7" s="31"/>
    </row>
    <row r="8" spans="3:6" ht="12" customHeight="1" x14ac:dyDescent="0.2">
      <c r="C8" s="32" t="s">
        <v>6</v>
      </c>
      <c r="D8" s="33"/>
      <c r="E8" s="34">
        <f>E12+E14+E19+E20</f>
        <v>1868769574.1900001</v>
      </c>
      <c r="F8" s="35">
        <f>F12+F14+F19+F20</f>
        <v>2495326199.8099999</v>
      </c>
    </row>
    <row r="9" spans="3:6" ht="9.9499999999999993" customHeight="1" x14ac:dyDescent="0.2">
      <c r="C9" s="36" t="s">
        <v>7</v>
      </c>
      <c r="D9" s="37"/>
      <c r="E9" s="38">
        <v>0</v>
      </c>
      <c r="F9" s="39">
        <v>0</v>
      </c>
    </row>
    <row r="10" spans="3:6" ht="9.9499999999999993" customHeight="1" x14ac:dyDescent="0.2">
      <c r="C10" s="36" t="s">
        <v>8</v>
      </c>
      <c r="D10" s="37"/>
      <c r="E10" s="38">
        <v>0</v>
      </c>
      <c r="F10" s="39">
        <v>0</v>
      </c>
    </row>
    <row r="11" spans="3:6" ht="11.45" customHeight="1" x14ac:dyDescent="0.2">
      <c r="C11" s="36" t="s">
        <v>9</v>
      </c>
      <c r="D11" s="37"/>
      <c r="E11" s="38">
        <v>0</v>
      </c>
      <c r="F11" s="39">
        <v>0</v>
      </c>
    </row>
    <row r="12" spans="3:6" ht="10.9" customHeight="1" x14ac:dyDescent="0.2">
      <c r="C12" s="36" t="s">
        <v>10</v>
      </c>
      <c r="D12" s="37"/>
      <c r="E12" s="38">
        <v>1280516176</v>
      </c>
      <c r="F12" s="39">
        <v>1806113682</v>
      </c>
    </row>
    <row r="13" spans="3:6" ht="12" customHeight="1" x14ac:dyDescent="0.2">
      <c r="C13" s="36" t="s">
        <v>11</v>
      </c>
      <c r="D13" s="37"/>
      <c r="E13" s="38">
        <v>0</v>
      </c>
      <c r="F13" s="39">
        <v>0</v>
      </c>
    </row>
    <row r="14" spans="3:6" ht="12.75" customHeight="1" x14ac:dyDescent="0.2">
      <c r="C14" s="36" t="s">
        <v>12</v>
      </c>
      <c r="D14" s="37"/>
      <c r="E14" s="38">
        <v>3279215.16</v>
      </c>
      <c r="F14" s="39">
        <v>759318.52</v>
      </c>
    </row>
    <row r="15" spans="3:6" ht="11.25" customHeight="1" x14ac:dyDescent="0.2">
      <c r="C15" s="36" t="s">
        <v>13</v>
      </c>
      <c r="D15" s="37"/>
      <c r="E15" s="38">
        <v>0</v>
      </c>
      <c r="F15" s="39">
        <v>0</v>
      </c>
    </row>
    <row r="16" spans="3:6" ht="12" customHeight="1" x14ac:dyDescent="0.2">
      <c r="C16" s="36" t="s">
        <v>14</v>
      </c>
      <c r="D16" s="37"/>
      <c r="E16" s="40">
        <v>0</v>
      </c>
      <c r="F16" s="41">
        <v>0</v>
      </c>
    </row>
    <row r="17" spans="3:6" ht="15.75" customHeight="1" x14ac:dyDescent="0.2">
      <c r="C17" s="36"/>
      <c r="D17" s="37"/>
      <c r="E17" s="40"/>
      <c r="F17" s="41"/>
    </row>
    <row r="18" spans="3:6" ht="10.15" customHeight="1" x14ac:dyDescent="0.2">
      <c r="C18" s="36" t="s">
        <v>15</v>
      </c>
      <c r="D18" s="37"/>
      <c r="E18" s="38">
        <v>0</v>
      </c>
      <c r="F18" s="39">
        <v>0</v>
      </c>
    </row>
    <row r="19" spans="3:6" ht="10.9" customHeight="1" x14ac:dyDescent="0.2">
      <c r="C19" s="36" t="s">
        <v>16</v>
      </c>
      <c r="D19" s="37"/>
      <c r="E19" s="38">
        <v>242834254.38</v>
      </c>
      <c r="F19" s="42">
        <v>327686365.19</v>
      </c>
    </row>
    <row r="20" spans="3:6" ht="13.15" customHeight="1" x14ac:dyDescent="0.2">
      <c r="C20" s="36" t="s">
        <v>17</v>
      </c>
      <c r="D20" s="37"/>
      <c r="E20" s="38">
        <v>342139928.64999998</v>
      </c>
      <c r="F20" s="39">
        <v>360766834.10000002</v>
      </c>
    </row>
    <row r="21" spans="3:6" ht="3" customHeight="1" x14ac:dyDescent="0.2">
      <c r="C21" s="28"/>
      <c r="D21" s="29"/>
      <c r="E21" s="38"/>
      <c r="F21" s="39"/>
    </row>
    <row r="22" spans="3:6" ht="14.25" customHeight="1" x14ac:dyDescent="0.2">
      <c r="C22" s="32" t="s">
        <v>18</v>
      </c>
      <c r="D22" s="33"/>
      <c r="E22" s="34">
        <f>SUM(E24:E39)</f>
        <v>635592295.30999994</v>
      </c>
      <c r="F22" s="35">
        <f>SUM(F24:F39)</f>
        <v>961021701.25</v>
      </c>
    </row>
    <row r="23" spans="3:6" ht="4.5" customHeight="1" x14ac:dyDescent="0.2">
      <c r="C23" s="43"/>
      <c r="D23" s="44"/>
      <c r="E23" s="38"/>
      <c r="F23" s="39"/>
    </row>
    <row r="24" spans="3:6" ht="12.6" customHeight="1" x14ac:dyDescent="0.2">
      <c r="C24" s="36" t="s">
        <v>19</v>
      </c>
      <c r="D24" s="37"/>
      <c r="E24" s="38">
        <v>104577543.64</v>
      </c>
      <c r="F24" s="39">
        <v>152268394.72</v>
      </c>
    </row>
    <row r="25" spans="3:6" ht="12" customHeight="1" x14ac:dyDescent="0.2">
      <c r="C25" s="36" t="s">
        <v>20</v>
      </c>
      <c r="D25" s="37"/>
      <c r="E25" s="38">
        <v>8276636.1900000004</v>
      </c>
      <c r="F25" s="39">
        <v>13002964.52</v>
      </c>
    </row>
    <row r="26" spans="3:6" ht="11.45" customHeight="1" x14ac:dyDescent="0.2">
      <c r="C26" s="36" t="s">
        <v>21</v>
      </c>
      <c r="D26" s="37"/>
      <c r="E26" s="38">
        <v>49743912.939999998</v>
      </c>
      <c r="F26" s="39">
        <v>70136294.569999993</v>
      </c>
    </row>
    <row r="27" spans="3:6" ht="13.5" customHeight="1" x14ac:dyDescent="0.2">
      <c r="C27" s="36" t="s">
        <v>22</v>
      </c>
      <c r="D27" s="37"/>
      <c r="E27" s="38">
        <v>0</v>
      </c>
      <c r="F27" s="39">
        <v>0</v>
      </c>
    </row>
    <row r="28" spans="3:6" ht="13.15" customHeight="1" x14ac:dyDescent="0.2">
      <c r="C28" s="36" t="s">
        <v>23</v>
      </c>
      <c r="D28" s="37"/>
      <c r="E28" s="38">
        <v>0</v>
      </c>
      <c r="F28" s="39">
        <v>0</v>
      </c>
    </row>
    <row r="29" spans="3:6" ht="13.15" customHeight="1" x14ac:dyDescent="0.2">
      <c r="C29" s="36" t="s">
        <v>24</v>
      </c>
      <c r="D29" s="37"/>
      <c r="E29" s="38">
        <v>5681419.7400000002</v>
      </c>
      <c r="F29" s="39">
        <v>2650571.1800000002</v>
      </c>
    </row>
    <row r="30" spans="3:6" ht="9.9499999999999993" customHeight="1" x14ac:dyDescent="0.2">
      <c r="C30" s="36" t="s">
        <v>25</v>
      </c>
      <c r="D30" s="37"/>
      <c r="E30" s="38">
        <v>0</v>
      </c>
      <c r="F30" s="39">
        <v>0</v>
      </c>
    </row>
    <row r="31" spans="3:6" ht="9.9499999999999993" customHeight="1" x14ac:dyDescent="0.2">
      <c r="C31" s="36" t="s">
        <v>26</v>
      </c>
      <c r="D31" s="37"/>
      <c r="E31" s="38">
        <v>0</v>
      </c>
      <c r="F31" s="39">
        <v>0</v>
      </c>
    </row>
    <row r="32" spans="3:6" ht="9.9499999999999993" customHeight="1" x14ac:dyDescent="0.2">
      <c r="C32" s="36" t="s">
        <v>27</v>
      </c>
      <c r="D32" s="37"/>
      <c r="E32" s="38">
        <v>0</v>
      </c>
      <c r="F32" s="39">
        <v>0</v>
      </c>
    </row>
    <row r="33" spans="3:6" ht="9.9499999999999993" customHeight="1" x14ac:dyDescent="0.2">
      <c r="C33" s="36" t="s">
        <v>28</v>
      </c>
      <c r="D33" s="37"/>
      <c r="E33" s="38">
        <v>0</v>
      </c>
      <c r="F33" s="39">
        <v>0</v>
      </c>
    </row>
    <row r="34" spans="3:6" ht="9.9499999999999993" customHeight="1" x14ac:dyDescent="0.2">
      <c r="C34" s="36" t="s">
        <v>29</v>
      </c>
      <c r="D34" s="37"/>
      <c r="E34" s="38">
        <v>0</v>
      </c>
      <c r="F34" s="39">
        <v>0</v>
      </c>
    </row>
    <row r="35" spans="3:6" ht="9.9499999999999993" customHeight="1" x14ac:dyDescent="0.2">
      <c r="C35" s="36" t="s">
        <v>30</v>
      </c>
      <c r="D35" s="37"/>
      <c r="E35" s="38">
        <v>0</v>
      </c>
      <c r="F35" s="39">
        <v>0</v>
      </c>
    </row>
    <row r="36" spans="3:6" ht="9.9499999999999993" customHeight="1" x14ac:dyDescent="0.2">
      <c r="C36" s="36" t="s">
        <v>31</v>
      </c>
      <c r="D36" s="37"/>
      <c r="E36" s="38">
        <v>0</v>
      </c>
      <c r="F36" s="39">
        <v>0</v>
      </c>
    </row>
    <row r="37" spans="3:6" ht="9.9499999999999993" customHeight="1" x14ac:dyDescent="0.2">
      <c r="C37" s="36" t="s">
        <v>32</v>
      </c>
      <c r="D37" s="37"/>
      <c r="E37" s="38">
        <v>0</v>
      </c>
      <c r="F37" s="39">
        <v>0</v>
      </c>
    </row>
    <row r="38" spans="3:6" ht="12" customHeight="1" x14ac:dyDescent="0.2">
      <c r="C38" s="36" t="s">
        <v>33</v>
      </c>
      <c r="D38" s="37"/>
      <c r="E38" s="38">
        <v>0</v>
      </c>
      <c r="F38" s="39">
        <v>0</v>
      </c>
    </row>
    <row r="39" spans="3:6" ht="10.5" customHeight="1" x14ac:dyDescent="0.2">
      <c r="C39" s="36" t="s">
        <v>34</v>
      </c>
      <c r="D39" s="37"/>
      <c r="E39" s="45">
        <v>467312782.80000001</v>
      </c>
      <c r="F39" s="46">
        <v>722963476.25999999</v>
      </c>
    </row>
    <row r="40" spans="3:6" ht="7.5" customHeight="1" x14ac:dyDescent="0.2">
      <c r="C40" s="47"/>
      <c r="D40" s="48"/>
      <c r="E40" s="38"/>
      <c r="F40" s="39"/>
    </row>
    <row r="41" spans="3:6" ht="11.25" customHeight="1" x14ac:dyDescent="0.2">
      <c r="C41" s="49" t="s">
        <v>35</v>
      </c>
      <c r="D41" s="50"/>
      <c r="E41" s="51">
        <f>E8-E22</f>
        <v>1233177278.8800001</v>
      </c>
      <c r="F41" s="52">
        <f>F8-F22</f>
        <v>1534304498.5599999</v>
      </c>
    </row>
    <row r="42" spans="3:6" ht="5.25" customHeight="1" x14ac:dyDescent="0.2">
      <c r="C42" s="53"/>
      <c r="D42" s="54"/>
      <c r="E42" s="55"/>
      <c r="F42" s="56"/>
    </row>
    <row r="43" spans="3:6" ht="12" customHeight="1" x14ac:dyDescent="0.2">
      <c r="C43" s="57" t="s">
        <v>36</v>
      </c>
      <c r="D43" s="58"/>
      <c r="E43" s="51"/>
      <c r="F43" s="52"/>
    </row>
    <row r="44" spans="3:6" ht="3" customHeight="1" x14ac:dyDescent="0.2">
      <c r="C44" s="59"/>
      <c r="D44" s="60"/>
      <c r="E44" s="55"/>
      <c r="F44" s="56"/>
    </row>
    <row r="45" spans="3:6" ht="12" customHeight="1" x14ac:dyDescent="0.2">
      <c r="C45" s="57" t="s">
        <v>6</v>
      </c>
      <c r="D45" s="58"/>
      <c r="E45" s="51">
        <f>SUM(E46:E48)</f>
        <v>8920311.4199999999</v>
      </c>
      <c r="F45" s="52">
        <f>SUM(F46:F48)</f>
        <v>23030126.010000002</v>
      </c>
    </row>
    <row r="46" spans="3:6" ht="11.25" customHeight="1" x14ac:dyDescent="0.2">
      <c r="C46" s="53" t="s">
        <v>37</v>
      </c>
      <c r="D46" s="54"/>
      <c r="E46" s="55">
        <v>0</v>
      </c>
      <c r="F46" s="56">
        <v>1726514.76</v>
      </c>
    </row>
    <row r="47" spans="3:6" ht="12" customHeight="1" x14ac:dyDescent="0.2">
      <c r="C47" s="53" t="s">
        <v>38</v>
      </c>
      <c r="D47" s="54"/>
      <c r="E47" s="61">
        <v>1498495.24</v>
      </c>
      <c r="F47" s="56">
        <v>21303611.25</v>
      </c>
    </row>
    <row r="48" spans="3:6" ht="12" customHeight="1" x14ac:dyDescent="0.2">
      <c r="C48" s="53" t="s">
        <v>39</v>
      </c>
      <c r="D48" s="54"/>
      <c r="E48" s="55">
        <v>7421816.1799999997</v>
      </c>
      <c r="F48" s="56">
        <v>0</v>
      </c>
    </row>
    <row r="49" spans="3:6" ht="9.9499999999999993" customHeight="1" x14ac:dyDescent="0.2">
      <c r="C49" s="53"/>
      <c r="D49" s="54"/>
      <c r="E49" s="55"/>
      <c r="F49" s="56"/>
    </row>
    <row r="50" spans="3:6" ht="13.5" customHeight="1" x14ac:dyDescent="0.2">
      <c r="C50" s="57" t="s">
        <v>18</v>
      </c>
      <c r="D50" s="58"/>
      <c r="E50" s="51">
        <f>E51+E52+E53</f>
        <v>767705706.24000001</v>
      </c>
      <c r="F50" s="52">
        <f>F51+F52+F53</f>
        <v>1493023634.2999992</v>
      </c>
    </row>
    <row r="51" spans="3:6" ht="13.5" customHeight="1" x14ac:dyDescent="0.2">
      <c r="C51" s="53" t="s">
        <v>37</v>
      </c>
      <c r="D51" s="54"/>
      <c r="E51" s="55">
        <v>2372242</v>
      </c>
      <c r="F51" s="56">
        <v>29371920.519999996</v>
      </c>
    </row>
    <row r="52" spans="3:6" ht="11.45" customHeight="1" x14ac:dyDescent="0.2">
      <c r="C52" s="53" t="s">
        <v>38</v>
      </c>
      <c r="D52" s="54"/>
      <c r="E52" s="55">
        <v>0</v>
      </c>
      <c r="F52" s="56">
        <v>11196576.519999996</v>
      </c>
    </row>
    <row r="53" spans="3:6" ht="12.6" customHeight="1" x14ac:dyDescent="0.2">
      <c r="C53" s="53" t="s">
        <v>40</v>
      </c>
      <c r="D53" s="54"/>
      <c r="E53" s="55">
        <v>765333464.24000001</v>
      </c>
      <c r="F53" s="56">
        <v>1452455137.2599993</v>
      </c>
    </row>
    <row r="54" spans="3:6" ht="9.9499999999999993" customHeight="1" x14ac:dyDescent="0.2">
      <c r="C54" s="53"/>
      <c r="D54" s="54"/>
      <c r="E54" s="55"/>
      <c r="F54" s="56"/>
    </row>
    <row r="55" spans="3:6" ht="13.15" customHeight="1" x14ac:dyDescent="0.2">
      <c r="C55" s="49" t="s">
        <v>41</v>
      </c>
      <c r="D55" s="50"/>
      <c r="E55" s="51">
        <f>E45-E50</f>
        <v>-758785394.82000005</v>
      </c>
      <c r="F55" s="52">
        <f>F45-F50</f>
        <v>-1469993508.2899992</v>
      </c>
    </row>
    <row r="56" spans="3:6" ht="8.25" customHeight="1" x14ac:dyDescent="0.2">
      <c r="C56" s="62"/>
      <c r="D56" s="63"/>
      <c r="E56" s="55"/>
      <c r="F56" s="56"/>
    </row>
    <row r="57" spans="3:6" ht="14.25" customHeight="1" x14ac:dyDescent="0.2">
      <c r="C57" s="57" t="s">
        <v>42</v>
      </c>
      <c r="D57" s="58"/>
      <c r="E57" s="51"/>
      <c r="F57" s="52"/>
    </row>
    <row r="58" spans="3:6" ht="4.5" customHeight="1" x14ac:dyDescent="0.2">
      <c r="C58" s="64"/>
      <c r="D58" s="65"/>
      <c r="E58" s="55"/>
      <c r="F58" s="56"/>
    </row>
    <row r="59" spans="3:6" ht="12" customHeight="1" x14ac:dyDescent="0.2">
      <c r="C59" s="57" t="s">
        <v>6</v>
      </c>
      <c r="D59" s="58"/>
      <c r="E59" s="51">
        <f>SUM(E60:E63)</f>
        <v>2372242</v>
      </c>
      <c r="F59" s="52">
        <f>SUM(F60:F63)</f>
        <v>10994375.639999999</v>
      </c>
    </row>
    <row r="60" spans="3:6" ht="11.45" customHeight="1" x14ac:dyDescent="0.2">
      <c r="C60" s="53" t="s">
        <v>43</v>
      </c>
      <c r="D60" s="54"/>
      <c r="E60" s="55">
        <v>0</v>
      </c>
      <c r="F60" s="56">
        <v>0</v>
      </c>
    </row>
    <row r="61" spans="3:6" ht="13.15" customHeight="1" x14ac:dyDescent="0.2">
      <c r="C61" s="53" t="s">
        <v>44</v>
      </c>
      <c r="D61" s="54"/>
      <c r="E61" s="55">
        <v>0</v>
      </c>
      <c r="F61" s="56">
        <v>10573408.639999999</v>
      </c>
    </row>
    <row r="62" spans="3:6" ht="9.9499999999999993" customHeight="1" x14ac:dyDescent="0.2">
      <c r="C62" s="53" t="s">
        <v>45</v>
      </c>
      <c r="D62" s="54"/>
      <c r="E62" s="55">
        <v>0</v>
      </c>
      <c r="F62" s="56">
        <v>0</v>
      </c>
    </row>
    <row r="63" spans="3:6" ht="14.25" customHeight="1" x14ac:dyDescent="0.2">
      <c r="C63" s="53" t="s">
        <v>46</v>
      </c>
      <c r="D63" s="54"/>
      <c r="E63" s="55">
        <v>2372242</v>
      </c>
      <c r="F63" s="56">
        <v>420967</v>
      </c>
    </row>
    <row r="64" spans="3:6" ht="9.9499999999999993" customHeight="1" x14ac:dyDescent="0.2">
      <c r="C64" s="53"/>
      <c r="D64" s="54"/>
      <c r="E64" s="55"/>
      <c r="F64" s="56"/>
    </row>
    <row r="65" spans="3:6" ht="12" customHeight="1" x14ac:dyDescent="0.2">
      <c r="C65" s="57" t="s">
        <v>18</v>
      </c>
      <c r="D65" s="58"/>
      <c r="E65" s="51">
        <f>SUM(E66:E69)</f>
        <v>473760592.75</v>
      </c>
      <c r="F65" s="52">
        <f>SUM(F67:F69)</f>
        <v>168530408.28999999</v>
      </c>
    </row>
    <row r="66" spans="3:6" ht="13.5" customHeight="1" x14ac:dyDescent="0.2">
      <c r="C66" s="53" t="s">
        <v>47</v>
      </c>
      <c r="D66" s="54"/>
      <c r="E66" s="55"/>
      <c r="F66" s="66"/>
    </row>
    <row r="67" spans="3:6" ht="13.9" customHeight="1" x14ac:dyDescent="0.2">
      <c r="C67" s="53" t="s">
        <v>44</v>
      </c>
      <c r="D67" s="54"/>
      <c r="E67" s="55">
        <v>454260354.74000001</v>
      </c>
      <c r="F67" s="56">
        <v>0</v>
      </c>
    </row>
    <row r="68" spans="3:6" ht="12" customHeight="1" x14ac:dyDescent="0.2">
      <c r="C68" s="53" t="s">
        <v>45</v>
      </c>
      <c r="D68" s="54"/>
      <c r="E68" s="55">
        <v>0</v>
      </c>
      <c r="F68" s="56">
        <v>0</v>
      </c>
    </row>
    <row r="69" spans="3:6" ht="12" customHeight="1" x14ac:dyDescent="0.2">
      <c r="C69" s="53" t="s">
        <v>48</v>
      </c>
      <c r="D69" s="54"/>
      <c r="E69" s="55">
        <v>19500238.010000002</v>
      </c>
      <c r="F69" s="56">
        <v>168530408.28999999</v>
      </c>
    </row>
    <row r="70" spans="3:6" ht="9.9499999999999993" customHeight="1" x14ac:dyDescent="0.2">
      <c r="C70" s="53"/>
      <c r="D70" s="54"/>
      <c r="E70" s="55"/>
      <c r="F70" s="56"/>
    </row>
    <row r="71" spans="3:6" ht="12" customHeight="1" x14ac:dyDescent="0.2">
      <c r="C71" s="49" t="s">
        <v>49</v>
      </c>
      <c r="D71" s="50"/>
      <c r="E71" s="51">
        <f>E59-E65</f>
        <v>-471388350.75</v>
      </c>
      <c r="F71" s="52">
        <f>F59-F65</f>
        <v>-157536032.65000001</v>
      </c>
    </row>
    <row r="72" spans="3:6" ht="8.25" customHeight="1" x14ac:dyDescent="0.2">
      <c r="C72" s="62"/>
      <c r="D72" s="63"/>
      <c r="E72" s="55"/>
      <c r="F72" s="56"/>
    </row>
    <row r="73" spans="3:6" ht="24.75" customHeight="1" x14ac:dyDescent="0.2">
      <c r="C73" s="57" t="s">
        <v>50</v>
      </c>
      <c r="D73" s="58"/>
      <c r="E73" s="51">
        <f>E41+E55+E71</f>
        <v>3003533.310000062</v>
      </c>
      <c r="F73" s="52">
        <f>F41+F55+F71</f>
        <v>-93225042.37999931</v>
      </c>
    </row>
    <row r="74" spans="3:6" ht="6.75" customHeight="1" x14ac:dyDescent="0.2">
      <c r="C74" s="62"/>
      <c r="D74" s="63"/>
      <c r="E74" s="51"/>
      <c r="F74" s="52"/>
    </row>
    <row r="75" spans="3:6" ht="12.75" customHeight="1" x14ac:dyDescent="0.2">
      <c r="C75" s="57" t="s">
        <v>51</v>
      </c>
      <c r="D75" s="58"/>
      <c r="E75" s="51">
        <f>F76</f>
        <v>265241697.5500007</v>
      </c>
      <c r="F75" s="56">
        <v>358466739.93000001</v>
      </c>
    </row>
    <row r="76" spans="3:6" ht="15" customHeight="1" x14ac:dyDescent="0.2">
      <c r="C76" s="57" t="s">
        <v>52</v>
      </c>
      <c r="D76" s="58"/>
      <c r="E76" s="51">
        <f>SUM(E73+E75)</f>
        <v>268245230.86000076</v>
      </c>
      <c r="F76" s="52">
        <f>SUM(F73+F75)</f>
        <v>265241697.5500007</v>
      </c>
    </row>
    <row r="77" spans="3:6" ht="13.5" customHeight="1" thickBot="1" x14ac:dyDescent="0.25">
      <c r="C77" s="20"/>
      <c r="D77" s="21"/>
      <c r="E77" s="22">
        <v>268245230.86000001</v>
      </c>
      <c r="F77" s="23">
        <f>+E76-E77</f>
        <v>7.4505805969238281E-7</v>
      </c>
    </row>
    <row r="78" spans="3:6" ht="17.25" customHeight="1" x14ac:dyDescent="0.2">
      <c r="C78" s="12" t="s">
        <v>53</v>
      </c>
      <c r="D78" s="13"/>
      <c r="E78" s="11"/>
      <c r="F78" s="14"/>
    </row>
    <row r="79" spans="3:6" ht="21" customHeight="1" x14ac:dyDescent="0.2">
      <c r="E79" s="15"/>
      <c r="F79" s="16"/>
    </row>
    <row r="80" spans="3:6" ht="25.5" customHeight="1" x14ac:dyDescent="0.2">
      <c r="E80" s="15"/>
      <c r="F80" s="17"/>
    </row>
    <row r="81" spans="5:6" ht="25.5" customHeight="1" x14ac:dyDescent="0.2"/>
    <row r="82" spans="5:6" ht="25.5" customHeight="1" x14ac:dyDescent="0.2">
      <c r="E82" s="15"/>
      <c r="F82" s="17"/>
    </row>
    <row r="83" spans="5:6" ht="25.5" customHeight="1" x14ac:dyDescent="0.2">
      <c r="E83" s="15"/>
      <c r="F83" s="17"/>
    </row>
    <row r="84" spans="5:6" ht="25.5" customHeight="1" x14ac:dyDescent="0.2">
      <c r="E84" s="15"/>
      <c r="F84" s="17"/>
    </row>
  </sheetData>
  <mergeCells count="70">
    <mergeCell ref="C71:D71"/>
    <mergeCell ref="C73:D73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1:D51"/>
    <mergeCell ref="C52:D52"/>
    <mergeCell ref="C53:D53"/>
    <mergeCell ref="C54:D54"/>
    <mergeCell ref="C55:D55"/>
    <mergeCell ref="C57:D57"/>
    <mergeCell ref="C45:D45"/>
    <mergeCell ref="C46:D46"/>
    <mergeCell ref="C47:D47"/>
    <mergeCell ref="C48:D48"/>
    <mergeCell ref="C49:D49"/>
    <mergeCell ref="C50:D50"/>
    <mergeCell ref="C38:D38"/>
    <mergeCell ref="C39:D39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19:D19"/>
    <mergeCell ref="C20:D20"/>
    <mergeCell ref="C21:D21"/>
    <mergeCell ref="C22:D22"/>
    <mergeCell ref="C24:D24"/>
    <mergeCell ref="C25:D25"/>
    <mergeCell ref="C14:D14"/>
    <mergeCell ref="C15:D15"/>
    <mergeCell ref="C16:D17"/>
    <mergeCell ref="E16:E17"/>
    <mergeCell ref="F16:F17"/>
    <mergeCell ref="C18:D18"/>
    <mergeCell ref="C8:D8"/>
    <mergeCell ref="C9:D9"/>
    <mergeCell ref="C10:D10"/>
    <mergeCell ref="C11:D11"/>
    <mergeCell ref="C12:D12"/>
    <mergeCell ref="C13:D13"/>
    <mergeCell ref="C1:F1"/>
    <mergeCell ref="C2:F2"/>
    <mergeCell ref="C3:F3"/>
    <mergeCell ref="C4:D4"/>
    <mergeCell ref="C6:D6"/>
    <mergeCell ref="C7:D7"/>
  </mergeCells>
  <printOptions horizontalCentered="1"/>
  <pageMargins left="0.19685039370078741" right="0.19685039370078741" top="0.19685039370078741" bottom="0.19685039370078741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 septiembre 22</vt:lpstr>
      <vt:lpstr>'01.01 MODIFICADO septiembre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2022-10-14T17:51:09Z</cp:lastPrinted>
  <dcterms:created xsi:type="dcterms:W3CDTF">2022-10-14T17:46:50Z</dcterms:created>
  <dcterms:modified xsi:type="dcterms:W3CDTF">2022-10-14T18:04:46Z</dcterms:modified>
</cp:coreProperties>
</file>