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2\ESTADOS FINANCIEROS MENSUALES 2022\06 Junio 2022\"/>
    </mc:Choice>
  </mc:AlternateContent>
  <bookViews>
    <workbookView xWindow="-120" yWindow="-120" windowWidth="20736" windowHeight="11160"/>
  </bookViews>
  <sheets>
    <sheet name="Hoja1" sheetId="5" r:id="rId1"/>
  </sheets>
  <definedNames>
    <definedName name="_xlnm.Print_Area" localSheetId="0">Hoja1!$B$3:$G$66</definedName>
  </definedNames>
  <calcPr calcId="152511"/>
</workbook>
</file>

<file path=xl/calcChain.xml><?xml version="1.0" encoding="utf-8"?>
<calcChain xmlns="http://schemas.openxmlformats.org/spreadsheetml/2006/main">
  <c r="C36" i="5" l="1"/>
  <c r="E41" i="5" l="1"/>
  <c r="E55" i="5" s="1"/>
  <c r="G53" i="5" l="1"/>
  <c r="G52" i="5"/>
  <c r="G50" i="5"/>
  <c r="F50" i="5"/>
  <c r="G47" i="5"/>
  <c r="G46" i="5"/>
  <c r="G45" i="5"/>
  <c r="G44" i="5"/>
  <c r="G43" i="5"/>
  <c r="G41" i="5"/>
  <c r="G38" i="5"/>
  <c r="G37" i="5"/>
  <c r="G36" i="5"/>
  <c r="C34" i="5"/>
  <c r="C55" i="5" s="1"/>
  <c r="F31" i="5"/>
  <c r="F55" i="5" s="1"/>
  <c r="E31" i="5"/>
  <c r="G27" i="5"/>
  <c r="G26" i="5"/>
  <c r="F24" i="5"/>
  <c r="G24" i="5" s="1"/>
  <c r="G21" i="5"/>
  <c r="G20" i="5"/>
  <c r="G19" i="5"/>
  <c r="G18" i="5"/>
  <c r="G17" i="5"/>
  <c r="G15" i="5"/>
  <c r="E15" i="5"/>
  <c r="D15" i="5"/>
  <c r="D31" i="5" s="1"/>
  <c r="D55" i="5" s="1"/>
  <c r="G12" i="5"/>
  <c r="G11" i="5"/>
  <c r="G10" i="5"/>
  <c r="C8" i="5"/>
  <c r="C31" i="5" s="1"/>
  <c r="G34" i="5" l="1"/>
  <c r="G31" i="5"/>
  <c r="G8" i="5"/>
  <c r="G55" i="5" l="1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<sst xmlns="http://schemas.openxmlformats.org/spreadsheetml/2006/main" count="38" uniqueCount="28">
  <si>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</si>
  <si>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</si>
  <si>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</si>
  <si>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</si>
  <si>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</si>
  <si>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</si>
  <si>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</si>
  <si>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</si>
  <si>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</si>
  <si>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</si>
  <si>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</si>
  <si>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</si>
  <si>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</si>
  <si>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</si>
  <si>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</si>
  <si>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</si>
  <si>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</si>
  <si>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</si>
  <si>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</si>
  <si>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</si>
  <si>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</si>
  <si>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</si>
  <si>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</si>
  <si>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</si>
  <si>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</si>
  <si>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</si>
  <si>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5. Estado de Variación en la Hacienda Pública</t>
  </si>
  <si>
    <t xml:space="preserve"> Del 1 de Enero al 30 de Junio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</si>
</sst>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#.00;\-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sz val="10"/>
      <name val="HelveticaNeueLT Std Lt"/>
      <family val="2"/>
    </font>
    <font>
      <b/>
      <sz val="14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5" fontId="12" fillId="4" borderId="0" xfId="2" applyNumberFormat="1" applyFont="1" applyFill="1" applyAlignment="1" applyProtection="1">
      <alignment vertical="top"/>
      <protection locked="0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=""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528185" y="13447395"/>
          <a:ext cx="2686050" cy="76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51585" y="13456921"/>
          <a:ext cx="2562226" cy="601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7071359" y="13485495"/>
          <a:ext cx="3572608" cy="62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showGridLines="0" tabSelected="1" view="pageBreakPreview" topLeftCell="A34" zoomScaleNormal="100" zoomScaleSheetLayoutView="100" workbookViewId="0">
      <selection activeCell="E48" sqref="E48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5" width="17.5546875" style="2" customWidth="1"/>
    <col min="6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7" s="3" customFormat="1" ht="17.399999999999999" x14ac:dyDescent="0.3">
      <c r="B3" s="52" t="s">
        <v>17</v>
      </c>
      <c r="C3" s="53"/>
      <c r="D3" s="53"/>
      <c r="E3" s="53"/>
      <c r="F3" s="53"/>
      <c r="G3" s="54"/>
    </row>
    <row r="4" spans="2:7" s="3" customFormat="1" ht="17.399999999999999" x14ac:dyDescent="0.3">
      <c r="B4" s="55" t="s">
        <v>26</v>
      </c>
      <c r="C4" s="56"/>
      <c r="D4" s="56"/>
      <c r="E4" s="56"/>
      <c r="F4" s="56"/>
      <c r="G4" s="57"/>
    </row>
    <row r="5" spans="2:7" s="3" customFormat="1" ht="17.399999999999999" x14ac:dyDescent="0.3">
      <c r="B5" s="58" t="s">
        <v>27</v>
      </c>
      <c r="C5" s="59"/>
      <c r="D5" s="59"/>
      <c r="E5" s="59"/>
      <c r="F5" s="59"/>
      <c r="G5" s="60"/>
    </row>
    <row r="6" spans="2:7" s="41" customFormat="1" ht="59.25" customHeight="1" x14ac:dyDescent="0.2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2:7" x14ac:dyDescent="0.25">
      <c r="B7" s="12"/>
      <c r="C7" s="13"/>
      <c r="D7" s="13"/>
      <c r="E7" s="13"/>
      <c r="F7" s="14"/>
      <c r="G7" s="15"/>
    </row>
    <row r="8" spans="2:7" s="46" customFormat="1" x14ac:dyDescent="0.25">
      <c r="B8" s="47" t="s">
        <v>19</v>
      </c>
      <c r="C8" s="43">
        <f>C10+C11+C12</f>
        <v>2831217.11</v>
      </c>
      <c r="D8" s="48"/>
      <c r="E8" s="48"/>
      <c r="F8" s="49"/>
      <c r="G8" s="45">
        <f>C8</f>
        <v>2831217.11</v>
      </c>
    </row>
    <row r="9" spans="2:7" x14ac:dyDescent="0.25">
      <c r="B9" s="16"/>
      <c r="C9" s="4"/>
      <c r="D9" s="5"/>
      <c r="E9" s="5"/>
      <c r="F9" s="6"/>
      <c r="G9" s="17"/>
    </row>
    <row r="10" spans="2:7" ht="18" customHeight="1" x14ac:dyDescent="0.25">
      <c r="B10" s="18" t="s">
        <v>6</v>
      </c>
      <c r="C10" s="26">
        <v>2831217.11</v>
      </c>
      <c r="D10" s="9"/>
      <c r="E10" s="9"/>
      <c r="F10" s="10"/>
      <c r="G10" s="28">
        <f t="shared" ref="G10:G12" si="0">C10</f>
        <v>2831217.11</v>
      </c>
    </row>
    <row r="11" spans="2:7" ht="18" customHeight="1" x14ac:dyDescent="0.25">
      <c r="B11" s="18" t="s">
        <v>7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5">
      <c r="B12" s="18" t="s">
        <v>8</v>
      </c>
      <c r="C12" s="8"/>
      <c r="D12" s="9"/>
      <c r="E12" s="9"/>
      <c r="F12" s="10"/>
      <c r="G12" s="17">
        <f t="shared" si="0"/>
        <v>0</v>
      </c>
    </row>
    <row r="13" spans="2:7" x14ac:dyDescent="0.25">
      <c r="B13" s="18"/>
      <c r="C13" s="8"/>
      <c r="D13" s="9"/>
      <c r="E13" s="9"/>
      <c r="F13" s="10"/>
      <c r="G13" s="17"/>
    </row>
    <row r="14" spans="2:7" x14ac:dyDescent="0.25">
      <c r="B14" s="16"/>
      <c r="C14" s="4"/>
      <c r="D14" s="4"/>
      <c r="E14" s="4"/>
      <c r="F14" s="7"/>
      <c r="G14" s="17"/>
    </row>
    <row r="15" spans="2:7" x14ac:dyDescent="0.25">
      <c r="B15" s="16" t="s">
        <v>20</v>
      </c>
      <c r="C15" s="5"/>
      <c r="D15" s="27">
        <f>+D18</f>
        <v>-91282543.959999993</v>
      </c>
      <c r="E15" s="27">
        <f>E17</f>
        <v>1534304498.5599999</v>
      </c>
      <c r="F15" s="6"/>
      <c r="G15" s="28">
        <f>D15+E15</f>
        <v>1443021954.5999999</v>
      </c>
    </row>
    <row r="16" spans="2:7" x14ac:dyDescent="0.25">
      <c r="B16" s="16"/>
      <c r="C16" s="5"/>
      <c r="D16" s="4"/>
      <c r="E16" s="4"/>
      <c r="F16" s="6"/>
      <c r="G16" s="17"/>
    </row>
    <row r="17" spans="2:7" ht="18" customHeight="1" x14ac:dyDescent="0.3">
      <c r="B17" s="18" t="s">
        <v>9</v>
      </c>
      <c r="C17" s="9"/>
      <c r="D17" s="9"/>
      <c r="E17" s="51">
        <v>1534304498.5599999</v>
      </c>
      <c r="F17" s="10"/>
      <c r="G17" s="28">
        <f>E17</f>
        <v>1534304498.5599999</v>
      </c>
    </row>
    <row r="18" spans="2:7" ht="18" customHeight="1" x14ac:dyDescent="0.3">
      <c r="B18" s="18" t="s">
        <v>10</v>
      </c>
      <c r="C18" s="9"/>
      <c r="D18" s="51">
        <v>-91282543.959999993</v>
      </c>
      <c r="E18" s="9"/>
      <c r="F18" s="10"/>
      <c r="G18" s="28">
        <f>D18</f>
        <v>-91282543.959999993</v>
      </c>
    </row>
    <row r="19" spans="2:7" ht="18" customHeight="1" x14ac:dyDescent="0.25">
      <c r="B19" s="18" t="s">
        <v>11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12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13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21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14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15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6" customFormat="1" x14ac:dyDescent="0.25">
      <c r="B31" s="42" t="s">
        <v>18</v>
      </c>
      <c r="C31" s="43">
        <f>C8</f>
        <v>2831217.11</v>
      </c>
      <c r="D31" s="43">
        <f>D15</f>
        <v>-91282543.959999993</v>
      </c>
      <c r="E31" s="43">
        <f>E15</f>
        <v>1534304498.5599999</v>
      </c>
      <c r="F31" s="44">
        <f>F24</f>
        <v>0</v>
      </c>
      <c r="G31" s="45">
        <f>SUM(C31:F31)</f>
        <v>1445853171.71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22</v>
      </c>
      <c r="C34" s="27">
        <f>C36+C37+C38</f>
        <v>2372242</v>
      </c>
      <c r="D34" s="33"/>
      <c r="E34" s="33"/>
      <c r="F34" s="34"/>
      <c r="G34" s="28">
        <f>C34</f>
        <v>2372242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6</v>
      </c>
      <c r="C36" s="26">
        <f>1955611+416631</f>
        <v>2372242</v>
      </c>
      <c r="D36" s="35"/>
      <c r="E36" s="35"/>
      <c r="F36" s="36"/>
      <c r="G36" s="28">
        <f t="shared" ref="G36:G38" si="3">C36</f>
        <v>2372242</v>
      </c>
    </row>
    <row r="37" spans="2:10" ht="18" customHeight="1" x14ac:dyDescent="0.25">
      <c r="B37" s="18" t="s">
        <v>7</v>
      </c>
      <c r="C37" s="26">
        <v>0</v>
      </c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8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23</v>
      </c>
      <c r="C41" s="33"/>
      <c r="D41" s="27">
        <v>1534304498.5599999</v>
      </c>
      <c r="E41" s="27">
        <f>E43+E44+E45+E46+E47</f>
        <v>-719377643.02999997</v>
      </c>
      <c r="F41" s="34"/>
      <c r="G41" s="28">
        <f>D41+E41</f>
        <v>814926855.52999997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9</v>
      </c>
      <c r="C43" s="9"/>
      <c r="D43" s="9"/>
      <c r="E43" s="50">
        <v>814926855.52999997</v>
      </c>
      <c r="F43" s="10"/>
      <c r="G43" s="30">
        <f>E43</f>
        <v>814926855.52999997</v>
      </c>
    </row>
    <row r="44" spans="2:10" ht="18" customHeight="1" x14ac:dyDescent="0.3">
      <c r="B44" s="18" t="s">
        <v>10</v>
      </c>
      <c r="C44" s="9"/>
      <c r="D44" s="51">
        <v>1534304498.5599999</v>
      </c>
      <c r="E44" s="51">
        <v>-1534304498.5599999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11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12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13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24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14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15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25</v>
      </c>
      <c r="C55" s="29">
        <f>C31+C34</f>
        <v>5203459.1099999994</v>
      </c>
      <c r="D55" s="29">
        <f>D31+D41</f>
        <v>1443021954.5999999</v>
      </c>
      <c r="E55" s="29">
        <f>E31+E41</f>
        <v>814926855.52999997</v>
      </c>
      <c r="F55" s="22">
        <f>F31+F50</f>
        <v>0</v>
      </c>
      <c r="G55" s="31">
        <f>C55+D55+E55+F55</f>
        <v>2263152269.2399998</v>
      </c>
      <c r="I55" s="23"/>
      <c r="J55" s="25"/>
    </row>
    <row r="56" spans="2:10" x14ac:dyDescent="0.25">
      <c r="B56" s="37" t="s">
        <v>16</v>
      </c>
    </row>
    <row r="59" spans="2:10" x14ac:dyDescent="0.25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2</cp:lastModifiedBy>
  <cp:lastPrinted>2022-03-29T16:43:17Z</cp:lastPrinted>
  <dcterms:created xsi:type="dcterms:W3CDTF">2018-07-26T19:11:05Z</dcterms:created>
  <dcterms:modified xsi:type="dcterms:W3CDTF">2022-07-12T17:30:44Z</dcterms:modified>
</cp:coreProperties>
</file>