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t´nOrg Aux\2021_Inf T_V LGCG PubInfCONAC\3ER TRIMESTRE 2021\"/>
    </mc:Choice>
  </mc:AlternateContent>
  <bookViews>
    <workbookView xWindow="0" yWindow="0" windowWidth="20490" windowHeight="6450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H48" i="1" s="1"/>
  <c r="F68" i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I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G22" i="1" l="1"/>
  <c r="G49" i="1"/>
  <c r="G59" i="1"/>
  <c r="J59" i="1" s="1"/>
  <c r="F48" i="1"/>
  <c r="G79" i="1"/>
  <c r="H11" i="1"/>
  <c r="H85" i="1" s="1"/>
  <c r="I11" i="1"/>
  <c r="I85" i="1" s="1"/>
  <c r="E11" i="1"/>
  <c r="J22" i="1"/>
  <c r="E48" i="1"/>
  <c r="G48" i="1" s="1"/>
  <c r="J48" i="1" s="1"/>
  <c r="J49" i="1"/>
  <c r="J79" i="1"/>
  <c r="F11" i="1"/>
  <c r="F85" i="1" s="1"/>
  <c r="G42" i="1"/>
  <c r="J42" i="1" s="1"/>
  <c r="G12" i="1"/>
  <c r="J12" i="1" s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<sst xmlns="http://schemas.openxmlformats.org/spreadsheetml/2006/main" count="83" uniqueCount="51">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</sst>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40" zoomScaleNormal="100" zoomScaleSheetLayoutView="100" workbookViewId="0">
      <selection activeCell="F85" sqref="F85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52.14062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2435402160.0500002</v>
      </c>
      <c r="F11" s="33">
        <f>F12+F22+F31+F42</f>
        <v>402371572.31</v>
      </c>
      <c r="G11" s="33">
        <f>E11+F11</f>
        <v>2837773732.3600001</v>
      </c>
      <c r="H11" s="33">
        <f>H12+H22+H31+H42</f>
        <v>2253420722.5100002</v>
      </c>
      <c r="I11" s="33">
        <f>I12+I22+I31+I42</f>
        <v>2228688201.75</v>
      </c>
      <c r="J11" s="33">
        <f>G11-H11</f>
        <v>584353009.8499999</v>
      </c>
    </row>
    <row r="12" spans="2:10" ht="14.25" x14ac:dyDescent="0.2">
      <c r="B12" s="12"/>
      <c r="C12" s="13" t="s">
        <v>13</v>
      </c>
      <c r="D12" s="14"/>
      <c r="E12" s="34">
        <f>SUM(E13:E20)</f>
        <v>1595619843.0500002</v>
      </c>
      <c r="F12" s="34">
        <f>SUM(F13:F20)</f>
        <v>188326401.06999996</v>
      </c>
      <c r="G12" s="33">
        <f t="shared" ref="G12:G75" si="0">E12+F12</f>
        <v>1783946244.1200001</v>
      </c>
      <c r="H12" s="35">
        <f>SUM(H13:H20)</f>
        <v>1399469611.9400005</v>
      </c>
      <c r="I12" s="35">
        <f>SUM(I13:I20)</f>
        <v>1374737091.1799998</v>
      </c>
      <c r="J12" s="33">
        <f t="shared" ref="J12:J75" si="1">G12-H12</f>
        <v>384476632.17999959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3451269</v>
      </c>
      <c r="F15" s="36">
        <v>102822.62</v>
      </c>
      <c r="G15" s="36">
        <f t="shared" si="0"/>
        <v>3554091.62</v>
      </c>
      <c r="H15" s="36">
        <v>1965457.66</v>
      </c>
      <c r="I15" s="36">
        <v>1951226.57</v>
      </c>
      <c r="J15" s="36">
        <f t="shared" si="1"/>
        <v>1588633.9600000002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1592168574.0500002</v>
      </c>
      <c r="F20" s="36">
        <v>188223578.44999996</v>
      </c>
      <c r="G20" s="36">
        <f t="shared" si="0"/>
        <v>1780392152.5000002</v>
      </c>
      <c r="H20" s="36">
        <v>1397504154.2800004</v>
      </c>
      <c r="I20" s="36">
        <v>1372785864.6099999</v>
      </c>
      <c r="J20" s="36">
        <f t="shared" si="1"/>
        <v>382887998.21999979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214045171.24000004</v>
      </c>
      <c r="G42" s="33">
        <f t="shared" si="0"/>
        <v>1053827488.24</v>
      </c>
      <c r="H42" s="34">
        <f>SUM(H43:H46)</f>
        <v>853951110.56999993</v>
      </c>
      <c r="I42" s="34">
        <f>SUM(I43:I46)</f>
        <v>853951110.56999993</v>
      </c>
      <c r="J42" s="33">
        <f t="shared" si="1"/>
        <v>199876377.67000008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>
        <v>203499199.53000003</v>
      </c>
      <c r="G43" s="36">
        <f t="shared" si="0"/>
        <v>1043281516.53</v>
      </c>
      <c r="H43" s="36">
        <v>843542689.31999993</v>
      </c>
      <c r="I43" s="36">
        <v>843542689.31999993</v>
      </c>
      <c r="J43" s="36">
        <f t="shared" si="1"/>
        <v>199738827.21000004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10545971.710000001</v>
      </c>
      <c r="G46" s="36">
        <f t="shared" si="0"/>
        <v>10545971.710000001</v>
      </c>
      <c r="H46" s="36">
        <v>10408421.25</v>
      </c>
      <c r="I46" s="36">
        <v>10408421.25</v>
      </c>
      <c r="J46" s="36">
        <f t="shared" si="1"/>
        <v>137550.46000000089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27.75" customHeight="1" x14ac:dyDescent="0.2">
      <c r="B79" s="21"/>
      <c r="C79" s="22" t="s">
        <v>40</v>
      </c>
      <c r="D79" s="79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2435402160.0500002</v>
      </c>
      <c r="F85" s="34">
        <f>F11+F48</f>
        <v>402371572.31</v>
      </c>
      <c r="G85" s="33">
        <f t="shared" si="2"/>
        <v>2837773732.3600001</v>
      </c>
      <c r="H85" s="33">
        <f>H11+H48</f>
        <v>2253420722.5100002</v>
      </c>
      <c r="I85" s="33">
        <f>I11+I48</f>
        <v>2228688201.75</v>
      </c>
      <c r="J85" s="33">
        <f t="shared" ref="J85" si="5">G85-H85</f>
        <v>584353009.8499999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2017-07-13T21:39:07Z</cp:lastPrinted>
  <dcterms:created xsi:type="dcterms:W3CDTF">2017-04-25T16:56:11Z</dcterms:created>
  <dcterms:modified xsi:type="dcterms:W3CDTF">2021-10-20T21:00:45Z</dcterms:modified>
</cp:coreProperties>
</file>