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bligaciones de inicio 2020\"/>
    </mc:Choice>
  </mc:AlternateContent>
  <bookViews>
    <workbookView xWindow="0" yWindow="0" windowWidth="28800" windowHeight="13020"/>
  </bookViews>
  <sheets>
    <sheet name="Calendario 2020" sheetId="15" r:id="rId1"/>
    <sheet name="Anual Orig 2020" sheetId="17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2" i="17" l="1"/>
  <c r="P232" i="17"/>
  <c r="O232" i="17"/>
  <c r="N232" i="17"/>
  <c r="M232" i="17"/>
  <c r="L232" i="17"/>
  <c r="K232" i="17"/>
  <c r="J232" i="17"/>
  <c r="I232" i="17"/>
  <c r="H232" i="17"/>
  <c r="G232" i="17"/>
  <c r="F232" i="17"/>
  <c r="E232" i="17"/>
  <c r="E7" i="17"/>
  <c r="P267" i="17"/>
  <c r="O267" i="17"/>
  <c r="N267" i="17"/>
  <c r="M267" i="17"/>
  <c r="L267" i="17"/>
  <c r="K267" i="17"/>
  <c r="J267" i="17"/>
  <c r="I267" i="17"/>
  <c r="H267" i="17"/>
  <c r="G267" i="17"/>
  <c r="F267" i="17"/>
  <c r="E267" i="17"/>
  <c r="D267" i="17"/>
  <c r="P263" i="17"/>
  <c r="O263" i="17"/>
  <c r="N263" i="17"/>
  <c r="M263" i="17"/>
  <c r="L263" i="17"/>
  <c r="K263" i="17"/>
  <c r="J263" i="17"/>
  <c r="I263" i="17"/>
  <c r="H263" i="17"/>
  <c r="G263" i="17"/>
  <c r="F263" i="17"/>
  <c r="E263" i="17"/>
  <c r="D263" i="17"/>
  <c r="P259" i="17"/>
  <c r="O259" i="17"/>
  <c r="N259" i="17"/>
  <c r="M259" i="17"/>
  <c r="L259" i="17"/>
  <c r="K259" i="17"/>
  <c r="J259" i="17"/>
  <c r="I259" i="17"/>
  <c r="H259" i="17"/>
  <c r="G259" i="17"/>
  <c r="F259" i="17"/>
  <c r="E259" i="17"/>
  <c r="D259" i="17"/>
  <c r="P249" i="17"/>
  <c r="O249" i="17"/>
  <c r="N249" i="17"/>
  <c r="M249" i="17"/>
  <c r="L249" i="17"/>
  <c r="K249" i="17"/>
  <c r="J249" i="17"/>
  <c r="I249" i="17"/>
  <c r="H249" i="17"/>
  <c r="G249" i="17"/>
  <c r="F249" i="17"/>
  <c r="E249" i="17"/>
  <c r="D249" i="17"/>
  <c r="P241" i="17"/>
  <c r="O241" i="17"/>
  <c r="N241" i="17"/>
  <c r="M241" i="17"/>
  <c r="L241" i="17"/>
  <c r="K241" i="17"/>
  <c r="J241" i="17"/>
  <c r="I241" i="17"/>
  <c r="H241" i="17"/>
  <c r="G241" i="17"/>
  <c r="F241" i="17"/>
  <c r="E241" i="17"/>
  <c r="D241" i="17"/>
  <c r="P234" i="17"/>
  <c r="O234" i="17"/>
  <c r="N234" i="17"/>
  <c r="M234" i="17"/>
  <c r="L234" i="17"/>
  <c r="K234" i="17"/>
  <c r="J234" i="17"/>
  <c r="I234" i="17"/>
  <c r="H234" i="17"/>
  <c r="G234" i="17"/>
  <c r="F234" i="17"/>
  <c r="E234" i="17"/>
  <c r="D234" i="17"/>
  <c r="D221" i="17"/>
  <c r="D218" i="17"/>
  <c r="D215" i="17"/>
  <c r="D212" i="17"/>
  <c r="D209" i="17"/>
  <c r="D206" i="17"/>
  <c r="P203" i="17"/>
  <c r="O203" i="17"/>
  <c r="N203" i="17"/>
  <c r="M203" i="17"/>
  <c r="L203" i="17"/>
  <c r="K203" i="17"/>
  <c r="J203" i="17"/>
  <c r="I203" i="17"/>
  <c r="H203" i="17"/>
  <c r="G203" i="17"/>
  <c r="F203" i="17"/>
  <c r="E203" i="17"/>
  <c r="P198" i="17"/>
  <c r="O198" i="17"/>
  <c r="N198" i="17"/>
  <c r="M198" i="17"/>
  <c r="L198" i="17"/>
  <c r="K198" i="17"/>
  <c r="J198" i="17"/>
  <c r="I198" i="17"/>
  <c r="H198" i="17"/>
  <c r="G198" i="17"/>
  <c r="F198" i="17"/>
  <c r="E198" i="17"/>
  <c r="P190" i="17"/>
  <c r="O190" i="17"/>
  <c r="N190" i="17"/>
  <c r="M190" i="17"/>
  <c r="L190" i="17"/>
  <c r="K190" i="17"/>
  <c r="J190" i="17"/>
  <c r="I190" i="17"/>
  <c r="H190" i="17"/>
  <c r="G190" i="17"/>
  <c r="F190" i="17"/>
  <c r="E190" i="17"/>
  <c r="P187" i="17"/>
  <c r="O187" i="17"/>
  <c r="N187" i="17"/>
  <c r="M187" i="17"/>
  <c r="L187" i="17"/>
  <c r="K187" i="17"/>
  <c r="J187" i="17"/>
  <c r="I187" i="17"/>
  <c r="H187" i="17"/>
  <c r="G187" i="17"/>
  <c r="F187" i="17"/>
  <c r="E187" i="17"/>
  <c r="P175" i="17"/>
  <c r="O175" i="17"/>
  <c r="N175" i="17"/>
  <c r="M175" i="17"/>
  <c r="L175" i="17"/>
  <c r="K175" i="17"/>
  <c r="J175" i="17"/>
  <c r="I175" i="17"/>
  <c r="H175" i="17"/>
  <c r="G175" i="17"/>
  <c r="F175" i="17"/>
  <c r="E175" i="17"/>
  <c r="P169" i="17"/>
  <c r="O169" i="17"/>
  <c r="N169" i="17"/>
  <c r="M169" i="17"/>
  <c r="L169" i="17"/>
  <c r="K169" i="17"/>
  <c r="J169" i="17"/>
  <c r="I169" i="17"/>
  <c r="H169" i="17"/>
  <c r="G169" i="17"/>
  <c r="F169" i="17"/>
  <c r="E169" i="17"/>
  <c r="P156" i="17"/>
  <c r="O156" i="17"/>
  <c r="N156" i="17"/>
  <c r="M156" i="17"/>
  <c r="L156" i="17"/>
  <c r="K156" i="17"/>
  <c r="J156" i="17"/>
  <c r="I156" i="17"/>
  <c r="H156" i="17"/>
  <c r="G156" i="17"/>
  <c r="F156" i="17"/>
  <c r="E156" i="17"/>
  <c r="P151" i="17"/>
  <c r="O151" i="17"/>
  <c r="N151" i="17"/>
  <c r="M151" i="17"/>
  <c r="L151" i="17"/>
  <c r="K151" i="17"/>
  <c r="J151" i="17"/>
  <c r="I151" i="17"/>
  <c r="H151" i="17"/>
  <c r="G151" i="17"/>
  <c r="F151" i="17"/>
  <c r="E151" i="17"/>
  <c r="P142" i="17"/>
  <c r="O142" i="17"/>
  <c r="N142" i="17"/>
  <c r="M142" i="17"/>
  <c r="L142" i="17"/>
  <c r="K142" i="17"/>
  <c r="J142" i="17"/>
  <c r="I142" i="17"/>
  <c r="H142" i="17"/>
  <c r="G142" i="17"/>
  <c r="F142" i="17"/>
  <c r="E142" i="17"/>
  <c r="P134" i="17"/>
  <c r="O134" i="17"/>
  <c r="N134" i="17"/>
  <c r="M134" i="17"/>
  <c r="L134" i="17"/>
  <c r="K134" i="17"/>
  <c r="J134" i="17"/>
  <c r="I134" i="17"/>
  <c r="H134" i="17"/>
  <c r="G134" i="17"/>
  <c r="F134" i="17"/>
  <c r="E134" i="17"/>
  <c r="P130" i="17"/>
  <c r="O130" i="17"/>
  <c r="N130" i="17"/>
  <c r="M130" i="17"/>
  <c r="L130" i="17"/>
  <c r="K130" i="17"/>
  <c r="J130" i="17"/>
  <c r="I130" i="17"/>
  <c r="H130" i="17"/>
  <c r="G130" i="17"/>
  <c r="F130" i="17"/>
  <c r="E130" i="17"/>
  <c r="P127" i="17"/>
  <c r="O127" i="17"/>
  <c r="N127" i="17"/>
  <c r="M127" i="17"/>
  <c r="L127" i="17"/>
  <c r="K127" i="17"/>
  <c r="J127" i="17"/>
  <c r="I127" i="17"/>
  <c r="H127" i="17"/>
  <c r="G127" i="17"/>
  <c r="F127" i="17"/>
  <c r="E127" i="17"/>
  <c r="P123" i="17"/>
  <c r="O123" i="17"/>
  <c r="N123" i="17"/>
  <c r="M123" i="17"/>
  <c r="L123" i="17"/>
  <c r="K123" i="17"/>
  <c r="J123" i="17"/>
  <c r="I123" i="17"/>
  <c r="H123" i="17"/>
  <c r="G123" i="17"/>
  <c r="F123" i="17"/>
  <c r="E123" i="17"/>
  <c r="P117" i="17"/>
  <c r="O117" i="17"/>
  <c r="N117" i="17"/>
  <c r="M117" i="17"/>
  <c r="L117" i="17"/>
  <c r="K117" i="17"/>
  <c r="J117" i="17"/>
  <c r="I117" i="17"/>
  <c r="H117" i="17"/>
  <c r="G117" i="17"/>
  <c r="F117" i="17"/>
  <c r="E117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P104" i="17"/>
  <c r="O104" i="17"/>
  <c r="N104" i="17"/>
  <c r="M104" i="17"/>
  <c r="L104" i="17"/>
  <c r="K104" i="17"/>
  <c r="J104" i="17"/>
  <c r="I104" i="17"/>
  <c r="H104" i="17"/>
  <c r="G104" i="17"/>
  <c r="F104" i="17"/>
  <c r="E104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217" i="17"/>
  <c r="D220" i="17"/>
  <c r="D185" i="17"/>
  <c r="D179" i="17"/>
  <c r="D177" i="17"/>
  <c r="D168" i="17"/>
  <c r="D164" i="17"/>
  <c r="D110" i="17"/>
  <c r="D103" i="17"/>
  <c r="D97" i="17"/>
  <c r="D93" i="17"/>
  <c r="D90" i="17"/>
  <c r="D87" i="17"/>
  <c r="D84" i="17"/>
  <c r="D80" i="17"/>
  <c r="D74" i="17"/>
  <c r="D70" i="17"/>
  <c r="D66" i="17"/>
  <c r="D62" i="17"/>
  <c r="D58" i="17"/>
  <c r="D54" i="17"/>
  <c r="D48" i="17"/>
  <c r="D45" i="17"/>
  <c r="D41" i="17"/>
  <c r="D37" i="17"/>
  <c r="D33" i="17"/>
  <c r="D29" i="17"/>
  <c r="D25" i="17"/>
  <c r="D21" i="17"/>
  <c r="D18" i="17"/>
  <c r="D12" i="17"/>
  <c r="D214" i="17"/>
  <c r="D211" i="17"/>
  <c r="D181" i="17"/>
  <c r="D162" i="17"/>
  <c r="D160" i="17"/>
  <c r="D155" i="17"/>
  <c r="D148" i="17"/>
  <c r="D208" i="17"/>
  <c r="D205" i="17"/>
  <c r="D202" i="17"/>
  <c r="D201" i="17"/>
  <c r="D200" i="17"/>
  <c r="D197" i="17"/>
  <c r="D196" i="17"/>
  <c r="D195" i="17"/>
  <c r="D194" i="17"/>
  <c r="D193" i="17"/>
  <c r="D192" i="17"/>
  <c r="D189" i="17"/>
  <c r="D190" i="17" s="1"/>
  <c r="D186" i="17"/>
  <c r="D184" i="17"/>
  <c r="D183" i="17"/>
  <c r="D182" i="17"/>
  <c r="D180" i="17"/>
  <c r="D178" i="17"/>
  <c r="D174" i="17"/>
  <c r="D173" i="17"/>
  <c r="D172" i="17"/>
  <c r="D171" i="17"/>
  <c r="D167" i="17"/>
  <c r="D166" i="17"/>
  <c r="D165" i="17"/>
  <c r="D163" i="17"/>
  <c r="D161" i="17"/>
  <c r="D159" i="17"/>
  <c r="D158" i="17"/>
  <c r="D154" i="17"/>
  <c r="D153" i="17"/>
  <c r="D150" i="17"/>
  <c r="D149" i="17"/>
  <c r="D147" i="17"/>
  <c r="D146" i="17"/>
  <c r="D145" i="17"/>
  <c r="D144" i="17"/>
  <c r="D141" i="17"/>
  <c r="D140" i="17"/>
  <c r="D139" i="17"/>
  <c r="D138" i="17"/>
  <c r="D137" i="17"/>
  <c r="D136" i="17"/>
  <c r="D133" i="17"/>
  <c r="D132" i="17"/>
  <c r="D129" i="17"/>
  <c r="D130" i="17" s="1"/>
  <c r="D126" i="17"/>
  <c r="D125" i="17"/>
  <c r="D122" i="17"/>
  <c r="D121" i="17"/>
  <c r="D120" i="17"/>
  <c r="D119" i="17"/>
  <c r="D116" i="17"/>
  <c r="D115" i="17"/>
  <c r="D114" i="17"/>
  <c r="D113" i="17"/>
  <c r="D109" i="17"/>
  <c r="D102" i="17"/>
  <c r="D99" i="17"/>
  <c r="D96" i="17"/>
  <c r="D92" i="17"/>
  <c r="D89" i="17"/>
  <c r="D86" i="17"/>
  <c r="D83" i="17"/>
  <c r="D79" i="17"/>
  <c r="D73" i="17"/>
  <c r="D69" i="17"/>
  <c r="D65" i="17"/>
  <c r="D61" i="17"/>
  <c r="D57" i="17"/>
  <c r="D53" i="17"/>
  <c r="D47" i="17"/>
  <c r="D44" i="17"/>
  <c r="D40" i="17"/>
  <c r="D36" i="17"/>
  <c r="D32" i="17"/>
  <c r="D28" i="17"/>
  <c r="D24" i="17"/>
  <c r="D20" i="17"/>
  <c r="D17" i="17"/>
  <c r="D11" i="17"/>
  <c r="D108" i="17"/>
  <c r="D101" i="17"/>
  <c r="D95" i="17"/>
  <c r="D91" i="17"/>
  <c r="D88" i="17"/>
  <c r="D85" i="17"/>
  <c r="D82" i="17"/>
  <c r="D78" i="17"/>
  <c r="D72" i="17"/>
  <c r="D68" i="17"/>
  <c r="D64" i="17"/>
  <c r="D60" i="17"/>
  <c r="D56" i="17"/>
  <c r="D52" i="17"/>
  <c r="D46" i="17"/>
  <c r="D43" i="17"/>
  <c r="D39" i="17"/>
  <c r="D35" i="17"/>
  <c r="D31" i="17"/>
  <c r="D27" i="17"/>
  <c r="D23" i="17"/>
  <c r="D19" i="17"/>
  <c r="D16" i="17"/>
  <c r="D10" i="17"/>
  <c r="D107" i="17"/>
  <c r="D106" i="17"/>
  <c r="D100" i="17"/>
  <c r="D98" i="17"/>
  <c r="D94" i="17"/>
  <c r="D81" i="17"/>
  <c r="D77" i="17"/>
  <c r="D71" i="17"/>
  <c r="D67" i="17"/>
  <c r="D63" i="17"/>
  <c r="D59" i="17"/>
  <c r="D55" i="17"/>
  <c r="D51" i="17"/>
  <c r="D42" i="17"/>
  <c r="D38" i="17"/>
  <c r="D34" i="17"/>
  <c r="D30" i="17"/>
  <c r="D26" i="17"/>
  <c r="D22" i="17"/>
  <c r="D15" i="17"/>
  <c r="D9" i="17"/>
  <c r="D104" i="17" l="1"/>
  <c r="D111" i="17"/>
  <c r="D117" i="17"/>
  <c r="D127" i="17"/>
  <c r="D142" i="17"/>
  <c r="D151" i="17"/>
  <c r="D156" i="17"/>
  <c r="D198" i="17"/>
  <c r="D134" i="17"/>
  <c r="D169" i="17"/>
  <c r="D187" i="17"/>
  <c r="D13" i="17"/>
  <c r="D75" i="17"/>
  <c r="D175" i="17"/>
  <c r="D49" i="17"/>
  <c r="D203" i="17"/>
  <c r="D123" i="17"/>
  <c r="F7" i="17"/>
  <c r="N7" i="17"/>
  <c r="J7" i="17"/>
  <c r="L7" i="17"/>
  <c r="H7" i="17"/>
  <c r="I7" i="17"/>
  <c r="M7" i="17"/>
  <c r="P7" i="17"/>
  <c r="G7" i="17"/>
  <c r="K7" i="17"/>
  <c r="O7" i="17"/>
  <c r="D7" i="17" l="1"/>
  <c r="C80" i="15" l="1"/>
  <c r="C79" i="15"/>
  <c r="C78" i="15"/>
  <c r="C77" i="15"/>
  <c r="C76" i="15"/>
  <c r="C75" i="15"/>
  <c r="C74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2" i="15"/>
  <c r="C71" i="15"/>
  <c r="C70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8" i="15"/>
  <c r="C67" i="15"/>
  <c r="C66" i="15"/>
  <c r="C65" i="15"/>
  <c r="C64" i="15"/>
  <c r="C63" i="15"/>
  <c r="C62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0" i="15"/>
  <c r="C59" i="15"/>
  <c r="C58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6" i="15"/>
  <c r="C55" i="15"/>
  <c r="C54" i="15"/>
  <c r="C53" i="15"/>
  <c r="C52" i="15"/>
  <c r="C51" i="15"/>
  <c r="C50" i="15"/>
  <c r="C49" i="15"/>
  <c r="C48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6" i="15"/>
  <c r="C45" i="15"/>
  <c r="C44" i="15"/>
  <c r="C43" i="15"/>
  <c r="C42" i="15"/>
  <c r="C41" i="15"/>
  <c r="C40" i="15"/>
  <c r="C39" i="15"/>
  <c r="C38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6" i="15"/>
  <c r="C35" i="15"/>
  <c r="C34" i="15"/>
  <c r="C33" i="15"/>
  <c r="C32" i="15"/>
  <c r="C31" i="15"/>
  <c r="C30" i="15"/>
  <c r="C29" i="15"/>
  <c r="C28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6" i="15"/>
  <c r="C25" i="15"/>
  <c r="C24" i="15"/>
  <c r="C23" i="15"/>
  <c r="C22" i="15"/>
  <c r="C21" i="15"/>
  <c r="C20" i="15"/>
  <c r="C19" i="15"/>
  <c r="C18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6" i="15"/>
  <c r="C15" i="15"/>
  <c r="C14" i="15"/>
  <c r="C13" i="15"/>
  <c r="C12" i="15"/>
  <c r="C11" i="15"/>
  <c r="C10" i="15"/>
  <c r="O9" i="15"/>
  <c r="N9" i="15"/>
  <c r="M9" i="15"/>
  <c r="L9" i="15"/>
  <c r="K9" i="15"/>
  <c r="J9" i="15"/>
  <c r="I9" i="15"/>
  <c r="H9" i="15"/>
  <c r="G9" i="15"/>
  <c r="F9" i="15"/>
  <c r="E9" i="15"/>
  <c r="D9" i="15"/>
  <c r="C47" i="15" l="1"/>
  <c r="C73" i="15"/>
  <c r="C69" i="15"/>
  <c r="E8" i="15"/>
  <c r="M8" i="15"/>
  <c r="C37" i="15"/>
  <c r="C61" i="15"/>
  <c r="C17" i="15"/>
  <c r="C57" i="15"/>
  <c r="C27" i="15"/>
  <c r="D8" i="15"/>
  <c r="H8" i="15"/>
  <c r="L8" i="15"/>
  <c r="I8" i="15"/>
  <c r="G8" i="15"/>
  <c r="K8" i="15"/>
  <c r="O8" i="15"/>
  <c r="C9" i="15"/>
  <c r="F8" i="15"/>
  <c r="J8" i="15"/>
  <c r="N8" i="15"/>
  <c r="C8" i="15" l="1"/>
</calcChain>
</file>

<file path=xl/sharedStrings.xml><?xml version="1.0" encoding="utf-8"?>
<sst xmlns="http://schemas.openxmlformats.org/spreadsheetml/2006/main" count="128" uniqueCount="99">
  <si>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</si>
  <si>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</si>
  <si>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</si>
  <si>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</si>
  <si>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</si>
  <si>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</si>
  <si>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</si>
  <si>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</si>
  <si>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</si>
  <si>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</si>
  <si>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</si>
  <si>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</si>
  <si>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</si>
  <si>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</si>
  <si>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</si>
  <si>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</si>
  <si>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</si>
  <si>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</si>
  <si>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</si>
  <si>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</si>
  <si>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</si>
  <si>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</si>
  <si>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</si>
  <si>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</si>
  <si>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</si>
  <si>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</si>
  <si>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</si>
  <si>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</si>
  <si>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</si>
  <si>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</si>
  <si>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</si>
  <si>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</si>
  <si>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</si>
  <si>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</si>
  <si>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</si>
  <si>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</si>
  <si>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</si>
  <si>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</si>
  <si>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</si>
  <si>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</si>
  <si>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</si>
  <si>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</si>
  <si>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</si>
  <si>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</si>
  <si>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</si>
  <si>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</si>
  <si>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</si>
  <si>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</si>
  <si>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</si>
  <si>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</si>
  <si>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</si>
  <si>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</si>
  <si>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</si>
  <si>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</si>
  <si>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</si>
  <si>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</si>
  <si>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</si>
  <si>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</si>
  <si>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</si>
  <si>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</si>
  <si>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</si>
  <si>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</si>
  <si>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</si>
  <si>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</si>
  <si>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</si>
  <si>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</si>
  <si>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</si>
  <si>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</si>
  <si>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</si>
  <si>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</si>
  <si>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</si>
  <si>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</si>
  <si>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</si>
  <si>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</si>
  <si>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</si>
  <si>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</si>
  <si>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</si>
  <si>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</si>
  <si>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</si>
  <si>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</si>
  <si>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</si>
  <si>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</si>
  <si>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</si>
  <si>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</si>
  <si>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Instituto de la Función Registral del Estado de México</t>
  </si>
  <si>
    <t>Concepto</t>
  </si>
  <si>
    <t>T o t a l</t>
  </si>
  <si>
    <t>Anual</t>
  </si>
  <si>
    <t>Presupuesto calendarizado</t>
  </si>
  <si>
    <t>222C01000000000 Instituto de la Función Registral del Estado de México</t>
  </si>
  <si>
    <t>- A n u a l -</t>
  </si>
  <si>
    <t>Proyecto</t>
  </si>
  <si>
    <t>Fuente de financiamiento</t>
  </si>
  <si>
    <t>Partida</t>
  </si>
  <si>
    <t>TOTAL</t>
  </si>
  <si>
    <t>(Pesos)</t>
  </si>
  <si>
    <t>Presupuesto de egresos 2020</t>
  </si>
  <si>
    <t>Total</t>
  </si>
  <si>
    <t>Calendario de Presupuesto de Egresos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</si>
</sst>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Gotham Book"/>
    </font>
    <font>
      <b/>
      <sz val="9"/>
      <color rgb="FF000000"/>
      <name val="Gotham Book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0"/>
      <name val="HelveticaNeueLT Std"/>
      <family val="2"/>
    </font>
    <font>
      <b/>
      <sz val="10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54">
    <xf numFmtId="0" fontId="0" fillId="0" borderId="0" xfId="0"/>
    <xf numFmtId="164" fontId="0" fillId="0" borderId="0" xfId="1" applyNumberFormat="1" applyFont="1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0" xfId="0" applyFont="1" applyFill="1"/>
    <xf numFmtId="37" fontId="3" fillId="0" borderId="7" xfId="2" applyNumberFormat="1" applyFont="1" applyFill="1" applyBorder="1" applyAlignment="1" applyProtection="1">
      <alignment horizontal="center" vertical="center"/>
    </xf>
    <xf numFmtId="0" fontId="2" fillId="0" borderId="0" xfId="0" applyFont="1"/>
    <xf numFmtId="164" fontId="2" fillId="2" borderId="0" xfId="1" applyNumberFormat="1" applyFont="1" applyFill="1" applyBorder="1" applyAlignment="1" applyProtection="1">
      <alignment horizontal="right" vertical="top" wrapText="1"/>
      <protection locked="0"/>
    </xf>
    <xf numFmtId="164" fontId="2" fillId="0" borderId="0" xfId="0" applyNumberFormat="1" applyFont="1"/>
    <xf numFmtId="43" fontId="3" fillId="0" borderId="4" xfId="1" applyFont="1" applyFill="1" applyBorder="1" applyAlignment="1" applyProtection="1">
      <alignment horizontal="center" vertical="center"/>
    </xf>
    <xf numFmtId="43" fontId="7" fillId="0" borderId="3" xfId="1" applyFont="1" applyBorder="1" applyAlignment="1">
      <alignment horizontal="left" vertical="center" wrapText="1"/>
    </xf>
    <xf numFmtId="43" fontId="6" fillId="0" borderId="4" xfId="1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6" fillId="0" borderId="6" xfId="1" applyFont="1" applyBorder="1" applyAlignment="1">
      <alignment vertical="center" wrapText="1"/>
    </xf>
    <xf numFmtId="0" fontId="9" fillId="0" borderId="0" xfId="0" applyFont="1"/>
    <xf numFmtId="0" fontId="10" fillId="3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10" fillId="4" borderId="0" xfId="0" applyFont="1" applyFill="1" applyAlignment="1">
      <alignment horizontal="center" vertical="center" wrapText="1"/>
    </xf>
    <xf numFmtId="43" fontId="10" fillId="4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3" fontId="9" fillId="0" borderId="0" xfId="1" applyFont="1" applyAlignment="1">
      <alignment horizontal="center" vertical="center" wrapText="1"/>
    </xf>
    <xf numFmtId="43" fontId="9" fillId="0" borderId="0" xfId="1" applyFont="1" applyAlignment="1">
      <alignment horizontal="right" vertical="center" wrapText="1"/>
    </xf>
    <xf numFmtId="43" fontId="8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1" applyFont="1" applyAlignment="1">
      <alignment horizontal="right" vertical="center" wrapText="1"/>
    </xf>
    <xf numFmtId="0" fontId="8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/>
    <xf numFmtId="43" fontId="11" fillId="0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7" fontId="3" fillId="0" borderId="1" xfId="2" applyNumberFormat="1" applyFont="1" applyFill="1" applyBorder="1" applyAlignment="1" applyProtection="1">
      <alignment horizontal="center" vertical="center"/>
    </xf>
    <xf numFmtId="37" fontId="3" fillId="0" borderId="4" xfId="2" applyNumberFormat="1" applyFont="1" applyFill="1" applyBorder="1" applyAlignment="1" applyProtection="1">
      <alignment horizontal="center" vertical="center"/>
    </xf>
    <xf numFmtId="37" fontId="3" fillId="0" borderId="2" xfId="2" applyNumberFormat="1" applyFont="1" applyFill="1" applyBorder="1" applyAlignment="1" applyProtection="1">
      <alignment horizontal="center"/>
    </xf>
    <xf numFmtId="37" fontId="3" fillId="0" borderId="8" xfId="2" applyNumberFormat="1" applyFont="1" applyFill="1" applyBorder="1" applyAlignment="1" applyProtection="1">
      <alignment horizontal="center"/>
    </xf>
    <xf numFmtId="37" fontId="3" fillId="0" borderId="3" xfId="2" applyNumberFormat="1" applyFont="1" applyFill="1" applyBorder="1" applyAlignment="1" applyProtection="1">
      <alignment horizontal="center"/>
    </xf>
    <xf numFmtId="37" fontId="3" fillId="0" borderId="1" xfId="2" applyNumberFormat="1" applyFont="1" applyFill="1" applyBorder="1" applyAlignment="1" applyProtection="1">
      <alignment horizontal="center"/>
      <protection locked="0"/>
    </xf>
    <xf numFmtId="37" fontId="3" fillId="0" borderId="0" xfId="2" applyNumberFormat="1" applyFont="1" applyFill="1" applyBorder="1" applyAlignment="1" applyProtection="1">
      <alignment horizontal="center"/>
      <protection locked="0"/>
    </xf>
    <xf numFmtId="37" fontId="3" fillId="0" borderId="4" xfId="2" applyNumberFormat="1" applyFont="1" applyFill="1" applyBorder="1" applyAlignment="1" applyProtection="1">
      <alignment horizontal="center"/>
      <protection locked="0"/>
    </xf>
    <xf numFmtId="37" fontId="3" fillId="0" borderId="1" xfId="2" applyNumberFormat="1" applyFont="1" applyFill="1" applyBorder="1" applyAlignment="1" applyProtection="1">
      <alignment horizontal="center"/>
    </xf>
    <xf numFmtId="37" fontId="3" fillId="0" borderId="0" xfId="2" applyNumberFormat="1" applyFont="1" applyFill="1" applyBorder="1" applyAlignment="1" applyProtection="1">
      <alignment horizontal="center"/>
    </xf>
    <xf numFmtId="37" fontId="3" fillId="0" borderId="4" xfId="2" applyNumberFormat="1" applyFont="1" applyFill="1" applyBorder="1" applyAlignment="1" applyProtection="1">
      <alignment horizontal="center"/>
    </xf>
    <xf numFmtId="37" fontId="3" fillId="0" borderId="5" xfId="2" applyNumberFormat="1" applyFont="1" applyFill="1" applyBorder="1" applyAlignment="1" applyProtection="1">
      <alignment horizontal="center"/>
    </xf>
    <xf numFmtId="37" fontId="3" fillId="0" borderId="9" xfId="2" applyNumberFormat="1" applyFont="1" applyFill="1" applyBorder="1" applyAlignment="1" applyProtection="1">
      <alignment horizontal="center"/>
    </xf>
    <xf numFmtId="37" fontId="3" fillId="0" borderId="6" xfId="2" applyNumberFormat="1" applyFont="1" applyFill="1" applyBorder="1" applyAlignment="1" applyProtection="1">
      <alignment horizontal="center"/>
    </xf>
    <xf numFmtId="37" fontId="3" fillId="0" borderId="2" xfId="2" applyNumberFormat="1" applyFont="1" applyFill="1" applyBorder="1" applyAlignment="1" applyProtection="1">
      <alignment horizontal="center" vertical="center" wrapText="1"/>
    </xf>
    <xf numFmtId="37" fontId="3" fillId="0" borderId="3" xfId="2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7">
    <cellStyle name="Millares" xfId="1" builtinId="3"/>
    <cellStyle name="Millares 2" xfId="2"/>
    <cellStyle name="Millares 2 2" xfId="3"/>
    <cellStyle name="Millares 3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85</xdr:row>
      <xdr:rowOff>9524</xdr:rowOff>
    </xdr:from>
    <xdr:to>
      <xdr:col>2</xdr:col>
      <xdr:colOff>673575</xdr:colOff>
      <xdr:row>90</xdr:row>
      <xdr:rowOff>152399</xdr:rowOff>
    </xdr:to>
    <xdr:sp macro="" textlink="">
      <xdr:nvSpPr>
        <xdr:cNvPr id="2" name="CuadroTexto 1"/>
        <xdr:cNvSpPr txBox="1"/>
      </xdr:nvSpPr>
      <xdr:spPr>
        <a:xfrm>
          <a:off x="2514600" y="16249649"/>
          <a:ext cx="298815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4</xdr:col>
      <xdr:colOff>561976</xdr:colOff>
      <xdr:row>84</xdr:row>
      <xdr:rowOff>180975</xdr:rowOff>
    </xdr:from>
    <xdr:to>
      <xdr:col>7</xdr:col>
      <xdr:colOff>683101</xdr:colOff>
      <xdr:row>90</xdr:row>
      <xdr:rowOff>171450</xdr:rowOff>
    </xdr:to>
    <xdr:sp macro="" textlink="">
      <xdr:nvSpPr>
        <xdr:cNvPr id="3" name="CuadroTexto 2"/>
        <xdr:cNvSpPr txBox="1"/>
      </xdr:nvSpPr>
      <xdr:spPr>
        <a:xfrm>
          <a:off x="8020051" y="16230600"/>
          <a:ext cx="306435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9</xdr:col>
      <xdr:colOff>504824</xdr:colOff>
      <xdr:row>85</xdr:row>
      <xdr:rowOff>19050</xdr:rowOff>
    </xdr:from>
    <xdr:to>
      <xdr:col>12</xdr:col>
      <xdr:colOff>873599</xdr:colOff>
      <xdr:row>90</xdr:row>
      <xdr:rowOff>161925</xdr:rowOff>
    </xdr:to>
    <xdr:sp macro="" textlink="">
      <xdr:nvSpPr>
        <xdr:cNvPr id="4" name="CuadroTexto 3"/>
        <xdr:cNvSpPr txBox="1"/>
      </xdr:nvSpPr>
      <xdr:spPr>
        <a:xfrm>
          <a:off x="12868274" y="16259175"/>
          <a:ext cx="331200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topLeftCell="C61" workbookViewId="0">
      <selection activeCell="N14" sqref="N14"/>
    </sheetView>
  </sheetViews>
  <sheetFormatPr baseColWidth="10" defaultRowHeight="15" x14ac:dyDescent="0.25"/>
  <cols>
    <col min="1" max="1" width="11.7109375" style="2" customWidth="1"/>
    <col min="2" max="2" width="60.7109375" style="2" customWidth="1"/>
    <col min="3" max="3" width="19.85546875" style="2" bestFit="1" customWidth="1"/>
    <col min="4" max="4" width="17.42578125" style="2" bestFit="1" customWidth="1"/>
    <col min="5" max="5" width="18.140625" style="2" bestFit="1" customWidth="1"/>
    <col min="6" max="6" width="19" style="2" bestFit="1" customWidth="1"/>
    <col min="7" max="7" width="17.7109375" style="2" bestFit="1" customWidth="1"/>
    <col min="8" max="8" width="18.85546875" style="2" bestFit="1" customWidth="1"/>
    <col min="9" max="9" width="18.28515625" style="2" bestFit="1" customWidth="1"/>
    <col min="10" max="10" width="18.140625" style="2" bestFit="1" customWidth="1"/>
    <col min="11" max="11" width="18.85546875" style="2" bestFit="1" customWidth="1"/>
    <col min="12" max="12" width="18.5703125" style="2" bestFit="1" customWidth="1"/>
    <col min="13" max="13" width="18.7109375" style="2" bestFit="1" customWidth="1"/>
    <col min="14" max="14" width="16.85546875" style="2" customWidth="1"/>
    <col min="15" max="15" width="18" style="2" bestFit="1" customWidth="1"/>
    <col min="16" max="16384" width="11.42578125" style="2"/>
  </cols>
  <sheetData>
    <row r="1" spans="1:15" ht="15.75" thickBot="1" x14ac:dyDescent="0.3"/>
    <row r="2" spans="1:15" x14ac:dyDescent="0.25">
      <c r="A2" s="39" t="s">
        <v>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x14ac:dyDescent="0.25">
      <c r="A3" s="42" t="s">
        <v>98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x14ac:dyDescent="0.2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</row>
    <row r="5" spans="1:15" ht="15.75" thickBot="1" x14ac:dyDescent="0.3">
      <c r="A5" s="48" t="s">
        <v>95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</row>
    <row r="6" spans="1:15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51" t="s">
        <v>85</v>
      </c>
      <c r="B7" s="52"/>
      <c r="C7" s="8" t="s">
        <v>87</v>
      </c>
      <c r="D7" s="8" t="s">
        <v>0</v>
      </c>
      <c r="E7" s="8" t="s">
        <v>1</v>
      </c>
      <c r="F7" s="8" t="s">
        <v>2</v>
      </c>
      <c r="G7" s="8" t="s">
        <v>3</v>
      </c>
      <c r="H7" s="8" t="s">
        <v>4</v>
      </c>
      <c r="I7" s="8" t="s">
        <v>5</v>
      </c>
      <c r="J7" s="8" t="s">
        <v>6</v>
      </c>
      <c r="K7" s="8" t="s">
        <v>7</v>
      </c>
      <c r="L7" s="8" t="s">
        <v>8</v>
      </c>
      <c r="M7" s="8" t="s">
        <v>9</v>
      </c>
      <c r="N7" s="8" t="s">
        <v>10</v>
      </c>
      <c r="O7" s="8" t="s">
        <v>11</v>
      </c>
    </row>
    <row r="8" spans="1:15" ht="15.75" thickBot="1" x14ac:dyDescent="0.3">
      <c r="A8" s="37" t="s">
        <v>86</v>
      </c>
      <c r="B8" s="38"/>
      <c r="C8" s="12">
        <f>C9+C17+C27+C37+C47+C57+C61+C69+C73</f>
        <v>2957239650.3699999</v>
      </c>
      <c r="D8" s="12">
        <f t="shared" ref="D8:O8" si="0">D9+D17+D27+D37+D47+D57+D61+D69+D73</f>
        <v>130218670.37</v>
      </c>
      <c r="E8" s="12">
        <f t="shared" si="0"/>
        <v>354184167</v>
      </c>
      <c r="F8" s="12">
        <f t="shared" si="0"/>
        <v>307289620</v>
      </c>
      <c r="G8" s="12">
        <f t="shared" si="0"/>
        <v>86341128</v>
      </c>
      <c r="H8" s="12">
        <f t="shared" si="0"/>
        <v>677958082</v>
      </c>
      <c r="I8" s="12">
        <f t="shared" si="0"/>
        <v>148961370</v>
      </c>
      <c r="J8" s="12">
        <f t="shared" si="0"/>
        <v>109377932</v>
      </c>
      <c r="K8" s="12">
        <f t="shared" si="0"/>
        <v>287436509</v>
      </c>
      <c r="L8" s="12">
        <f t="shared" si="0"/>
        <v>255203788</v>
      </c>
      <c r="M8" s="12">
        <f t="shared" si="0"/>
        <v>410379002</v>
      </c>
      <c r="N8" s="12">
        <f t="shared" si="0"/>
        <v>66651120</v>
      </c>
      <c r="O8" s="12">
        <f t="shared" si="0"/>
        <v>123238262</v>
      </c>
    </row>
    <row r="9" spans="1:15" x14ac:dyDescent="0.25">
      <c r="A9" s="35" t="s">
        <v>12</v>
      </c>
      <c r="B9" s="36"/>
      <c r="C9" s="13">
        <f>SUM(C10:C16)</f>
        <v>146696108</v>
      </c>
      <c r="D9" s="13">
        <f t="shared" ref="D9:O9" si="1">SUM(D10:D16)</f>
        <v>11571036</v>
      </c>
      <c r="E9" s="13">
        <f t="shared" si="1"/>
        <v>11968129</v>
      </c>
      <c r="F9" s="13">
        <f t="shared" si="1"/>
        <v>9777280</v>
      </c>
      <c r="G9" s="13">
        <f t="shared" si="1"/>
        <v>14801673</v>
      </c>
      <c r="H9" s="13">
        <f t="shared" si="1"/>
        <v>8998945</v>
      </c>
      <c r="I9" s="13">
        <f t="shared" si="1"/>
        <v>10882905</v>
      </c>
      <c r="J9" s="13">
        <f t="shared" si="1"/>
        <v>12626260</v>
      </c>
      <c r="K9" s="13">
        <f t="shared" si="1"/>
        <v>9595306</v>
      </c>
      <c r="L9" s="13">
        <f t="shared" si="1"/>
        <v>9808505</v>
      </c>
      <c r="M9" s="13">
        <f t="shared" si="1"/>
        <v>11554106</v>
      </c>
      <c r="N9" s="13">
        <f t="shared" si="1"/>
        <v>18257270</v>
      </c>
      <c r="O9" s="13">
        <f t="shared" si="1"/>
        <v>16854693</v>
      </c>
    </row>
    <row r="10" spans="1:15" x14ac:dyDescent="0.25">
      <c r="A10" s="3"/>
      <c r="B10" s="5" t="s">
        <v>13</v>
      </c>
      <c r="C10" s="14">
        <f>SUM(D10:O10)</f>
        <v>61078519</v>
      </c>
      <c r="D10" s="14">
        <v>5118073</v>
      </c>
      <c r="E10" s="14">
        <v>5087634</v>
      </c>
      <c r="F10" s="14">
        <v>5084636</v>
      </c>
      <c r="G10" s="14">
        <v>4633859</v>
      </c>
      <c r="H10" s="14">
        <v>5087635</v>
      </c>
      <c r="I10" s="14">
        <v>5246802</v>
      </c>
      <c r="J10" s="14">
        <v>5087106</v>
      </c>
      <c r="K10" s="14">
        <v>5087104</v>
      </c>
      <c r="L10" s="14">
        <v>5087105</v>
      </c>
      <c r="M10" s="14">
        <v>5184355</v>
      </c>
      <c r="N10" s="14">
        <v>5187105</v>
      </c>
      <c r="O10" s="14">
        <v>5187105</v>
      </c>
    </row>
    <row r="11" spans="1:15" x14ac:dyDescent="0.25">
      <c r="A11" s="3"/>
      <c r="B11" s="5" t="s">
        <v>14</v>
      </c>
      <c r="C11" s="14">
        <f t="shared" ref="C11:C74" si="2">SUM(D11:O11)</f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3"/>
      <c r="B12" s="5" t="s">
        <v>15</v>
      </c>
      <c r="C12" s="14">
        <f t="shared" si="2"/>
        <v>52660083</v>
      </c>
      <c r="D12" s="14">
        <v>2461080</v>
      </c>
      <c r="E12" s="14">
        <v>3760712</v>
      </c>
      <c r="F12" s="14">
        <v>2631489</v>
      </c>
      <c r="G12" s="14">
        <v>7602322</v>
      </c>
      <c r="H12" s="14">
        <v>1319813</v>
      </c>
      <c r="I12" s="14">
        <v>3172999</v>
      </c>
      <c r="J12" s="14">
        <v>4921760</v>
      </c>
      <c r="K12" s="14">
        <v>2475007</v>
      </c>
      <c r="L12" s="14">
        <v>2688196</v>
      </c>
      <c r="M12" s="14">
        <v>2201521</v>
      </c>
      <c r="N12" s="14">
        <v>10237104</v>
      </c>
      <c r="O12" s="14">
        <v>9188080</v>
      </c>
    </row>
    <row r="13" spans="1:15" x14ac:dyDescent="0.25">
      <c r="A13" s="3"/>
      <c r="B13" s="5" t="s">
        <v>16</v>
      </c>
      <c r="C13" s="14">
        <f t="shared" si="2"/>
        <v>16306002</v>
      </c>
      <c r="D13" s="14">
        <v>1454112</v>
      </c>
      <c r="E13" s="14">
        <v>1442351</v>
      </c>
      <c r="F13" s="14">
        <v>1345451</v>
      </c>
      <c r="G13" s="14">
        <v>1307450</v>
      </c>
      <c r="H13" s="14">
        <v>1333453</v>
      </c>
      <c r="I13" s="14">
        <v>1389936</v>
      </c>
      <c r="J13" s="14">
        <v>1448590</v>
      </c>
      <c r="K13" s="14">
        <v>1316929</v>
      </c>
      <c r="L13" s="14">
        <v>1316933</v>
      </c>
      <c r="M13" s="14">
        <v>1316930</v>
      </c>
      <c r="N13" s="14">
        <v>1316929</v>
      </c>
      <c r="O13" s="14">
        <v>1316938</v>
      </c>
    </row>
    <row r="14" spans="1:15" x14ac:dyDescent="0.25">
      <c r="A14" s="3"/>
      <c r="B14" s="5" t="s">
        <v>17</v>
      </c>
      <c r="C14" s="14">
        <f t="shared" si="2"/>
        <v>13919133</v>
      </c>
      <c r="D14" s="14">
        <v>969205</v>
      </c>
      <c r="E14" s="14">
        <v>1602319</v>
      </c>
      <c r="F14" s="14">
        <v>652088</v>
      </c>
      <c r="G14" s="14">
        <v>1194427</v>
      </c>
      <c r="H14" s="14">
        <v>1194428</v>
      </c>
      <c r="I14" s="14">
        <v>1009552</v>
      </c>
      <c r="J14" s="14">
        <v>652653</v>
      </c>
      <c r="K14" s="14">
        <v>652651</v>
      </c>
      <c r="L14" s="14">
        <v>652655</v>
      </c>
      <c r="M14" s="14">
        <v>2787684</v>
      </c>
      <c r="N14" s="14">
        <v>1452516</v>
      </c>
      <c r="O14" s="14">
        <v>1098955</v>
      </c>
    </row>
    <row r="15" spans="1:15" x14ac:dyDescent="0.25">
      <c r="A15" s="3"/>
      <c r="B15" s="5" t="s">
        <v>18</v>
      </c>
      <c r="C15" s="14">
        <f t="shared" si="2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5">
      <c r="A16" s="3"/>
      <c r="B16" s="5" t="s">
        <v>19</v>
      </c>
      <c r="C16" s="14">
        <f t="shared" si="2"/>
        <v>2732371</v>
      </c>
      <c r="D16" s="14">
        <v>1568566</v>
      </c>
      <c r="E16" s="14">
        <v>75113</v>
      </c>
      <c r="F16" s="14">
        <v>63616</v>
      </c>
      <c r="G16" s="14">
        <v>63615</v>
      </c>
      <c r="H16" s="14">
        <v>63616</v>
      </c>
      <c r="I16" s="14">
        <v>63616</v>
      </c>
      <c r="J16" s="14">
        <v>516151</v>
      </c>
      <c r="K16" s="14">
        <v>63615</v>
      </c>
      <c r="L16" s="14">
        <v>63616</v>
      </c>
      <c r="M16" s="14">
        <v>63616</v>
      </c>
      <c r="N16" s="14">
        <v>63616</v>
      </c>
      <c r="O16" s="14">
        <v>63615</v>
      </c>
    </row>
    <row r="17" spans="1:15" x14ac:dyDescent="0.25">
      <c r="A17" s="33" t="s">
        <v>20</v>
      </c>
      <c r="B17" s="34"/>
      <c r="C17" s="15">
        <f>SUM(C18:C26)</f>
        <v>13882341</v>
      </c>
      <c r="D17" s="15">
        <f t="shared" ref="D17:O17" si="3">SUM(D18:D26)</f>
        <v>0</v>
      </c>
      <c r="E17" s="15">
        <f t="shared" si="3"/>
        <v>2138500</v>
      </c>
      <c r="F17" s="15">
        <f t="shared" si="3"/>
        <v>2000000</v>
      </c>
      <c r="G17" s="15">
        <f t="shared" si="3"/>
        <v>70000</v>
      </c>
      <c r="H17" s="15">
        <f t="shared" si="3"/>
        <v>3383500</v>
      </c>
      <c r="I17" s="15">
        <f t="shared" si="3"/>
        <v>140000</v>
      </c>
      <c r="J17" s="15">
        <f t="shared" si="3"/>
        <v>1282500</v>
      </c>
      <c r="K17" s="15">
        <f t="shared" si="3"/>
        <v>315000</v>
      </c>
      <c r="L17" s="15">
        <f t="shared" si="3"/>
        <v>2983000</v>
      </c>
      <c r="M17" s="15">
        <f t="shared" si="3"/>
        <v>1340000</v>
      </c>
      <c r="N17" s="15">
        <f t="shared" si="3"/>
        <v>140000</v>
      </c>
      <c r="O17" s="15">
        <f t="shared" si="3"/>
        <v>89841</v>
      </c>
    </row>
    <row r="18" spans="1:15" ht="22.5" x14ac:dyDescent="0.25">
      <c r="A18" s="3"/>
      <c r="B18" s="5" t="s">
        <v>21</v>
      </c>
      <c r="C18" s="14">
        <f t="shared" si="2"/>
        <v>7449080</v>
      </c>
      <c r="D18" s="14">
        <v>0</v>
      </c>
      <c r="E18" s="14">
        <v>800000</v>
      </c>
      <c r="F18" s="14">
        <v>1600000</v>
      </c>
      <c r="G18" s="14">
        <v>0</v>
      </c>
      <c r="H18" s="14">
        <v>2600000</v>
      </c>
      <c r="I18" s="14">
        <v>0</v>
      </c>
      <c r="J18" s="14">
        <v>1212500</v>
      </c>
      <c r="K18" s="14">
        <v>0</v>
      </c>
      <c r="L18" s="14">
        <v>0</v>
      </c>
      <c r="M18" s="14">
        <v>1200000</v>
      </c>
      <c r="N18" s="14">
        <v>0</v>
      </c>
      <c r="O18" s="14">
        <v>36580</v>
      </c>
    </row>
    <row r="19" spans="1:15" x14ac:dyDescent="0.25">
      <c r="A19" s="3"/>
      <c r="B19" s="5" t="s">
        <v>22</v>
      </c>
      <c r="C19" s="14">
        <f t="shared" si="2"/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s="3"/>
      <c r="B20" s="5" t="s">
        <v>23</v>
      </c>
      <c r="C20" s="14">
        <f t="shared" si="2"/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3"/>
      <c r="B21" s="5" t="s">
        <v>24</v>
      </c>
      <c r="C21" s="14">
        <f t="shared" si="2"/>
        <v>650000</v>
      </c>
      <c r="D21" s="14">
        <v>0</v>
      </c>
      <c r="E21" s="14">
        <v>150000</v>
      </c>
      <c r="F21" s="14">
        <v>150000</v>
      </c>
      <c r="G21" s="14">
        <v>0</v>
      </c>
      <c r="H21" s="14">
        <v>150000</v>
      </c>
      <c r="I21" s="14">
        <v>0</v>
      </c>
      <c r="J21" s="14">
        <v>0</v>
      </c>
      <c r="K21" s="14">
        <v>150000</v>
      </c>
      <c r="L21" s="14">
        <v>50000</v>
      </c>
      <c r="M21" s="14">
        <v>0</v>
      </c>
      <c r="N21" s="14">
        <v>0</v>
      </c>
      <c r="O21" s="14">
        <v>0</v>
      </c>
    </row>
    <row r="22" spans="1:15" x14ac:dyDescent="0.25">
      <c r="A22" s="3"/>
      <c r="B22" s="5" t="s">
        <v>25</v>
      </c>
      <c r="C22" s="14">
        <f t="shared" si="2"/>
        <v>110000</v>
      </c>
      <c r="D22" s="14">
        <v>0</v>
      </c>
      <c r="E22" s="14">
        <v>0</v>
      </c>
      <c r="F22" s="14">
        <v>110000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x14ac:dyDescent="0.25">
      <c r="A23" s="3"/>
      <c r="B23" s="5" t="s">
        <v>26</v>
      </c>
      <c r="C23" s="14">
        <f t="shared" si="2"/>
        <v>1443261</v>
      </c>
      <c r="D23" s="14">
        <v>0</v>
      </c>
      <c r="E23" s="14">
        <v>270000</v>
      </c>
      <c r="F23" s="14">
        <v>140000</v>
      </c>
      <c r="G23" s="14">
        <v>70000</v>
      </c>
      <c r="H23" s="14">
        <v>140000</v>
      </c>
      <c r="I23" s="14">
        <v>140000</v>
      </c>
      <c r="J23" s="14">
        <v>70000</v>
      </c>
      <c r="K23" s="14">
        <v>140000</v>
      </c>
      <c r="L23" s="14">
        <v>140000</v>
      </c>
      <c r="M23" s="14">
        <v>140000</v>
      </c>
      <c r="N23" s="14">
        <v>140000</v>
      </c>
      <c r="O23" s="14">
        <v>53261</v>
      </c>
    </row>
    <row r="24" spans="1:15" x14ac:dyDescent="0.25">
      <c r="A24" s="3"/>
      <c r="B24" s="5" t="s">
        <v>27</v>
      </c>
      <c r="C24" s="14">
        <f t="shared" si="2"/>
        <v>3100000</v>
      </c>
      <c r="D24" s="14">
        <v>0</v>
      </c>
      <c r="E24" s="14">
        <v>500000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2600000</v>
      </c>
      <c r="M24" s="14">
        <v>0</v>
      </c>
      <c r="N24" s="14">
        <v>0</v>
      </c>
      <c r="O24" s="14">
        <v>0</v>
      </c>
    </row>
    <row r="25" spans="1:15" x14ac:dyDescent="0.25">
      <c r="A25" s="3"/>
      <c r="B25" s="5" t="s">
        <v>28</v>
      </c>
      <c r="C25" s="14">
        <f t="shared" si="2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x14ac:dyDescent="0.25">
      <c r="A26" s="3"/>
      <c r="B26" s="5" t="s">
        <v>29</v>
      </c>
      <c r="C26" s="14">
        <f t="shared" si="2"/>
        <v>1130000</v>
      </c>
      <c r="D26" s="14">
        <v>0</v>
      </c>
      <c r="E26" s="14">
        <v>418500</v>
      </c>
      <c r="F26" s="14">
        <v>0</v>
      </c>
      <c r="G26" s="14">
        <v>0</v>
      </c>
      <c r="H26" s="14">
        <v>493500</v>
      </c>
      <c r="I26" s="14">
        <v>0</v>
      </c>
      <c r="J26" s="14">
        <v>0</v>
      </c>
      <c r="K26" s="14">
        <v>25000</v>
      </c>
      <c r="L26" s="14">
        <v>193000</v>
      </c>
      <c r="M26" s="14">
        <v>0</v>
      </c>
      <c r="N26" s="14">
        <v>0</v>
      </c>
      <c r="O26" s="14">
        <v>0</v>
      </c>
    </row>
    <row r="27" spans="1:15" x14ac:dyDescent="0.25">
      <c r="A27" s="33" t="s">
        <v>30</v>
      </c>
      <c r="B27" s="34"/>
      <c r="C27" s="15">
        <f>SUM(C28:C36)</f>
        <v>82396078</v>
      </c>
      <c r="D27" s="15">
        <f t="shared" ref="D27:O27" si="4">SUM(D28:D36)</f>
        <v>11465725</v>
      </c>
      <c r="E27" s="15">
        <f t="shared" si="4"/>
        <v>5645404</v>
      </c>
      <c r="F27" s="15">
        <f t="shared" si="4"/>
        <v>12316367</v>
      </c>
      <c r="G27" s="15">
        <f t="shared" si="4"/>
        <v>3432605</v>
      </c>
      <c r="H27" s="15">
        <f t="shared" si="4"/>
        <v>5558570</v>
      </c>
      <c r="I27" s="15">
        <f t="shared" si="4"/>
        <v>16533390</v>
      </c>
      <c r="J27" s="15">
        <f t="shared" si="4"/>
        <v>4428922</v>
      </c>
      <c r="K27" s="15">
        <f t="shared" si="4"/>
        <v>4492080</v>
      </c>
      <c r="L27" s="15">
        <f t="shared" si="4"/>
        <v>3962032</v>
      </c>
      <c r="M27" s="15">
        <f t="shared" si="4"/>
        <v>3340505</v>
      </c>
      <c r="N27" s="15">
        <f t="shared" si="4"/>
        <v>4676750</v>
      </c>
      <c r="O27" s="15">
        <f t="shared" si="4"/>
        <v>6543728</v>
      </c>
    </row>
    <row r="28" spans="1:15" x14ac:dyDescent="0.25">
      <c r="A28" s="3"/>
      <c r="B28" s="5" t="s">
        <v>31</v>
      </c>
      <c r="C28" s="14">
        <f t="shared" si="2"/>
        <v>16976843</v>
      </c>
      <c r="D28" s="14">
        <v>6101000</v>
      </c>
      <c r="E28" s="14">
        <v>455000</v>
      </c>
      <c r="F28" s="14">
        <v>453250</v>
      </c>
      <c r="G28" s="14">
        <v>365000</v>
      </c>
      <c r="H28" s="14">
        <v>453250</v>
      </c>
      <c r="I28" s="14">
        <v>3365000</v>
      </c>
      <c r="J28" s="14">
        <v>453250</v>
      </c>
      <c r="K28" s="14">
        <v>365000</v>
      </c>
      <c r="L28" s="14">
        <v>452250</v>
      </c>
      <c r="M28" s="14">
        <v>405000</v>
      </c>
      <c r="N28" s="14">
        <v>452000</v>
      </c>
      <c r="O28" s="14">
        <v>3656843</v>
      </c>
    </row>
    <row r="29" spans="1:15" x14ac:dyDescent="0.25">
      <c r="A29" s="3"/>
      <c r="B29" s="5" t="s">
        <v>32</v>
      </c>
      <c r="C29" s="14">
        <f t="shared" si="2"/>
        <v>18082500</v>
      </c>
      <c r="D29" s="14">
        <v>2127000</v>
      </c>
      <c r="E29" s="14">
        <v>375000</v>
      </c>
      <c r="F29" s="14">
        <v>7273800</v>
      </c>
      <c r="G29" s="14">
        <v>484200</v>
      </c>
      <c r="H29" s="14">
        <v>310000</v>
      </c>
      <c r="I29" s="14">
        <v>4581300</v>
      </c>
      <c r="J29" s="14">
        <v>310000</v>
      </c>
      <c r="K29" s="14">
        <v>663600</v>
      </c>
      <c r="L29" s="14">
        <v>310000</v>
      </c>
      <c r="M29" s="14">
        <v>310000</v>
      </c>
      <c r="N29" s="14">
        <v>1027600</v>
      </c>
      <c r="O29" s="14">
        <v>310000</v>
      </c>
    </row>
    <row r="30" spans="1:15" x14ac:dyDescent="0.25">
      <c r="A30" s="3"/>
      <c r="B30" s="5" t="s">
        <v>33</v>
      </c>
      <c r="C30" s="14">
        <f t="shared" si="2"/>
        <v>21456430</v>
      </c>
      <c r="D30" s="14">
        <v>1551670</v>
      </c>
      <c r="E30" s="14">
        <v>2165044</v>
      </c>
      <c r="F30" s="14">
        <v>2147472</v>
      </c>
      <c r="G30" s="14">
        <v>998400</v>
      </c>
      <c r="H30" s="14">
        <v>2348400</v>
      </c>
      <c r="I30" s="14">
        <v>5078400</v>
      </c>
      <c r="J30" s="14">
        <v>1381717</v>
      </c>
      <c r="K30" s="14">
        <v>998400</v>
      </c>
      <c r="L30" s="14">
        <v>1151727</v>
      </c>
      <c r="M30" s="14">
        <v>1038400</v>
      </c>
      <c r="N30" s="14">
        <v>1598400</v>
      </c>
      <c r="O30" s="14">
        <v>998400</v>
      </c>
    </row>
    <row r="31" spans="1:15" x14ac:dyDescent="0.25">
      <c r="A31" s="3"/>
      <c r="B31" s="5" t="s">
        <v>34</v>
      </c>
      <c r="C31" s="14">
        <f t="shared" si="2"/>
        <v>10118610</v>
      </c>
      <c r="D31" s="14">
        <v>818375</v>
      </c>
      <c r="E31" s="14">
        <v>717430</v>
      </c>
      <c r="F31" s="14">
        <v>1418165</v>
      </c>
      <c r="G31" s="14">
        <v>717325</v>
      </c>
      <c r="H31" s="14">
        <v>718480</v>
      </c>
      <c r="I31" s="14">
        <v>717010</v>
      </c>
      <c r="J31" s="14">
        <v>1416275</v>
      </c>
      <c r="K31" s="14">
        <v>718900</v>
      </c>
      <c r="L31" s="14">
        <v>718375</v>
      </c>
      <c r="M31" s="14">
        <v>719425</v>
      </c>
      <c r="N31" s="14">
        <v>717850</v>
      </c>
      <c r="O31" s="14">
        <v>721000</v>
      </c>
    </row>
    <row r="32" spans="1:15" x14ac:dyDescent="0.25">
      <c r="A32" s="3"/>
      <c r="B32" s="5" t="s">
        <v>35</v>
      </c>
      <c r="C32" s="14">
        <f t="shared" si="2"/>
        <v>10439120</v>
      </c>
      <c r="D32" s="14">
        <v>481150</v>
      </c>
      <c r="E32" s="14">
        <v>1046400</v>
      </c>
      <c r="F32" s="14">
        <v>611150</v>
      </c>
      <c r="G32" s="14">
        <v>481150</v>
      </c>
      <c r="H32" s="14">
        <v>1210411</v>
      </c>
      <c r="I32" s="14">
        <v>2405150</v>
      </c>
      <c r="J32" s="14">
        <v>481150</v>
      </c>
      <c r="K32" s="14">
        <v>1359650</v>
      </c>
      <c r="L32" s="14">
        <v>929650</v>
      </c>
      <c r="M32" s="14">
        <v>481150</v>
      </c>
      <c r="N32" s="14">
        <v>481150</v>
      </c>
      <c r="O32" s="14">
        <v>470959</v>
      </c>
    </row>
    <row r="33" spans="1:15" x14ac:dyDescent="0.25">
      <c r="A33" s="3"/>
      <c r="B33" s="5" t="s">
        <v>36</v>
      </c>
      <c r="C33" s="14">
        <f t="shared" si="2"/>
        <v>104500</v>
      </c>
      <c r="D33" s="14">
        <v>0</v>
      </c>
      <c r="E33" s="14">
        <v>0</v>
      </c>
      <c r="F33" s="14">
        <v>0</v>
      </c>
      <c r="G33" s="14">
        <v>0</v>
      </c>
      <c r="H33" s="14">
        <v>104500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x14ac:dyDescent="0.25">
      <c r="A34" s="3"/>
      <c r="B34" s="5" t="s">
        <v>37</v>
      </c>
      <c r="C34" s="14">
        <f t="shared" si="2"/>
        <v>768719</v>
      </c>
      <c r="D34" s="14">
        <v>40000</v>
      </c>
      <c r="E34" s="14">
        <v>249000</v>
      </c>
      <c r="F34" s="14">
        <v>66000</v>
      </c>
      <c r="G34" s="14">
        <v>40000</v>
      </c>
      <c r="H34" s="14">
        <v>66999</v>
      </c>
      <c r="I34" s="14">
        <v>40000</v>
      </c>
      <c r="J34" s="14">
        <v>40000</v>
      </c>
      <c r="K34" s="14">
        <v>40000</v>
      </c>
      <c r="L34" s="14">
        <v>53500</v>
      </c>
      <c r="M34" s="14">
        <v>40000</v>
      </c>
      <c r="N34" s="14">
        <v>53220</v>
      </c>
      <c r="O34" s="14">
        <v>40000</v>
      </c>
    </row>
    <row r="35" spans="1:15" x14ac:dyDescent="0.25">
      <c r="A35" s="3"/>
      <c r="B35" s="5" t="s">
        <v>38</v>
      </c>
      <c r="C35" s="14">
        <f t="shared" si="2"/>
        <v>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x14ac:dyDescent="0.25">
      <c r="A36" s="3"/>
      <c r="B36" s="5" t="s">
        <v>39</v>
      </c>
      <c r="C36" s="14">
        <f t="shared" si="2"/>
        <v>4449356</v>
      </c>
      <c r="D36" s="14">
        <v>346530</v>
      </c>
      <c r="E36" s="14">
        <v>637530</v>
      </c>
      <c r="F36" s="14">
        <v>346530</v>
      </c>
      <c r="G36" s="14">
        <v>346530</v>
      </c>
      <c r="H36" s="14">
        <v>346530</v>
      </c>
      <c r="I36" s="14">
        <v>346530</v>
      </c>
      <c r="J36" s="14">
        <v>346530</v>
      </c>
      <c r="K36" s="14">
        <v>346530</v>
      </c>
      <c r="L36" s="14">
        <v>346530</v>
      </c>
      <c r="M36" s="14">
        <v>346530</v>
      </c>
      <c r="N36" s="14">
        <v>346530</v>
      </c>
      <c r="O36" s="14">
        <v>346526</v>
      </c>
    </row>
    <row r="37" spans="1:15" x14ac:dyDescent="0.25">
      <c r="A37" s="33" t="s">
        <v>40</v>
      </c>
      <c r="B37" s="34"/>
      <c r="C37" s="15">
        <f>SUM(C38:C46)</f>
        <v>1823042195</v>
      </c>
      <c r="D37" s="15">
        <f t="shared" ref="D37:O37" si="5">SUM(D38:D46)</f>
        <v>71241298</v>
      </c>
      <c r="E37" s="15">
        <f t="shared" si="5"/>
        <v>106702356</v>
      </c>
      <c r="F37" s="15">
        <f t="shared" si="5"/>
        <v>96157630</v>
      </c>
      <c r="G37" s="15">
        <f t="shared" si="5"/>
        <v>68036850</v>
      </c>
      <c r="H37" s="15">
        <f t="shared" si="5"/>
        <v>660017067</v>
      </c>
      <c r="I37" s="15">
        <f t="shared" si="5"/>
        <v>105905075</v>
      </c>
      <c r="J37" s="15">
        <f t="shared" si="5"/>
        <v>91040250</v>
      </c>
      <c r="K37" s="15">
        <f t="shared" si="5"/>
        <v>42525000</v>
      </c>
      <c r="L37" s="15">
        <f t="shared" si="5"/>
        <v>43945178</v>
      </c>
      <c r="M37" s="15">
        <f t="shared" si="5"/>
        <v>394144391</v>
      </c>
      <c r="N37" s="15">
        <f t="shared" si="5"/>
        <v>43577100</v>
      </c>
      <c r="O37" s="15">
        <f t="shared" si="5"/>
        <v>99750000</v>
      </c>
    </row>
    <row r="38" spans="1:15" x14ac:dyDescent="0.25">
      <c r="A38" s="3"/>
      <c r="B38" s="5" t="s">
        <v>41</v>
      </c>
      <c r="C38" s="14">
        <f t="shared" si="2"/>
        <v>923917067</v>
      </c>
      <c r="D38" s="14">
        <v>0</v>
      </c>
      <c r="E38" s="14">
        <v>0</v>
      </c>
      <c r="F38" s="14">
        <v>0</v>
      </c>
      <c r="G38" s="14">
        <v>0</v>
      </c>
      <c r="H38" s="14">
        <v>573917067</v>
      </c>
      <c r="I38" s="14">
        <v>0</v>
      </c>
      <c r="J38" s="14">
        <v>0</v>
      </c>
      <c r="K38" s="14">
        <v>0</v>
      </c>
      <c r="L38" s="14">
        <v>0</v>
      </c>
      <c r="M38" s="14">
        <v>350000000</v>
      </c>
      <c r="N38" s="14">
        <v>0</v>
      </c>
      <c r="O38" s="14">
        <v>0</v>
      </c>
    </row>
    <row r="39" spans="1:15" x14ac:dyDescent="0.25">
      <c r="A39" s="3"/>
      <c r="B39" s="5" t="s">
        <v>42</v>
      </c>
      <c r="C39" s="14">
        <f t="shared" si="2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5">
      <c r="A40" s="3"/>
      <c r="B40" s="5" t="s">
        <v>43</v>
      </c>
      <c r="C40" s="14">
        <f t="shared" si="2"/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x14ac:dyDescent="0.25">
      <c r="A41" s="3"/>
      <c r="B41" s="5" t="s">
        <v>44</v>
      </c>
      <c r="C41" s="14">
        <f t="shared" si="2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x14ac:dyDescent="0.25">
      <c r="A42" s="3"/>
      <c r="B42" s="5" t="s">
        <v>45</v>
      </c>
      <c r="C42" s="14">
        <f t="shared" si="2"/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x14ac:dyDescent="0.25">
      <c r="A43" s="3"/>
      <c r="B43" s="5" t="s">
        <v>46</v>
      </c>
      <c r="C43" s="14">
        <f t="shared" si="2"/>
        <v>899125128</v>
      </c>
      <c r="D43" s="14">
        <v>71241298</v>
      </c>
      <c r="E43" s="14">
        <v>106702356</v>
      </c>
      <c r="F43" s="14">
        <v>96157630</v>
      </c>
      <c r="G43" s="14">
        <v>68036850</v>
      </c>
      <c r="H43" s="14">
        <v>86100000</v>
      </c>
      <c r="I43" s="14">
        <v>105905075</v>
      </c>
      <c r="J43" s="14">
        <v>91040250</v>
      </c>
      <c r="K43" s="14">
        <v>42525000</v>
      </c>
      <c r="L43" s="14">
        <v>43945178</v>
      </c>
      <c r="M43" s="14">
        <v>44144391</v>
      </c>
      <c r="N43" s="14">
        <v>43577100</v>
      </c>
      <c r="O43" s="14">
        <v>99750000</v>
      </c>
    </row>
    <row r="44" spans="1:15" x14ac:dyDescent="0.25">
      <c r="A44" s="3"/>
      <c r="B44" s="5" t="s">
        <v>47</v>
      </c>
      <c r="C44" s="14">
        <f t="shared" si="2"/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x14ac:dyDescent="0.25">
      <c r="A45" s="3"/>
      <c r="B45" s="5" t="s">
        <v>48</v>
      </c>
      <c r="C45" s="14">
        <f t="shared" si="2"/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x14ac:dyDescent="0.25">
      <c r="A46" s="3"/>
      <c r="B46" s="5" t="s">
        <v>49</v>
      </c>
      <c r="C46" s="14">
        <f t="shared" si="2"/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x14ac:dyDescent="0.25">
      <c r="A47" s="33" t="s">
        <v>50</v>
      </c>
      <c r="B47" s="34"/>
      <c r="C47" s="15">
        <f>SUM(C48:C56)</f>
        <v>15500000</v>
      </c>
      <c r="D47" s="15">
        <f t="shared" ref="D47:O47" si="6">SUM(D48:D56)</f>
        <v>0</v>
      </c>
      <c r="E47" s="15">
        <f t="shared" si="6"/>
        <v>0</v>
      </c>
      <c r="F47" s="15">
        <f t="shared" si="6"/>
        <v>0</v>
      </c>
      <c r="G47" s="15">
        <f t="shared" si="6"/>
        <v>0</v>
      </c>
      <c r="H47" s="15">
        <f t="shared" si="6"/>
        <v>0</v>
      </c>
      <c r="I47" s="15">
        <f t="shared" si="6"/>
        <v>15500000</v>
      </c>
      <c r="J47" s="15">
        <f t="shared" si="6"/>
        <v>0</v>
      </c>
      <c r="K47" s="15">
        <f t="shared" si="6"/>
        <v>0</v>
      </c>
      <c r="L47" s="15">
        <f t="shared" si="6"/>
        <v>0</v>
      </c>
      <c r="M47" s="15">
        <f t="shared" si="6"/>
        <v>0</v>
      </c>
      <c r="N47" s="15">
        <f t="shared" si="6"/>
        <v>0</v>
      </c>
      <c r="O47" s="15">
        <f t="shared" si="6"/>
        <v>0</v>
      </c>
    </row>
    <row r="48" spans="1:15" x14ac:dyDescent="0.25">
      <c r="A48" s="3"/>
      <c r="B48" s="5" t="s">
        <v>51</v>
      </c>
      <c r="C48" s="14">
        <f t="shared" si="2"/>
        <v>15000000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15000000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</row>
    <row r="49" spans="1:15" x14ac:dyDescent="0.25">
      <c r="A49" s="3"/>
      <c r="B49" s="5" t="s">
        <v>52</v>
      </c>
      <c r="C49" s="14">
        <f t="shared" si="2"/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x14ac:dyDescent="0.25">
      <c r="A50" s="3"/>
      <c r="B50" s="5" t="s">
        <v>53</v>
      </c>
      <c r="C50" s="14">
        <f t="shared" si="2"/>
        <v>0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x14ac:dyDescent="0.25">
      <c r="A51" s="3"/>
      <c r="B51" s="5" t="s">
        <v>54</v>
      </c>
      <c r="C51" s="14">
        <f t="shared" si="2"/>
        <v>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x14ac:dyDescent="0.25">
      <c r="A52" s="3"/>
      <c r="B52" s="5" t="s">
        <v>55</v>
      </c>
      <c r="C52" s="14">
        <f t="shared" si="2"/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x14ac:dyDescent="0.25">
      <c r="A53" s="3"/>
      <c r="B53" s="5" t="s">
        <v>56</v>
      </c>
      <c r="C53" s="14">
        <f t="shared" si="2"/>
        <v>500000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500000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</row>
    <row r="54" spans="1:15" x14ac:dyDescent="0.25">
      <c r="A54" s="3"/>
      <c r="B54" s="5" t="s">
        <v>57</v>
      </c>
      <c r="C54" s="14">
        <f t="shared" si="2"/>
        <v>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x14ac:dyDescent="0.25">
      <c r="A55" s="3"/>
      <c r="B55" s="5" t="s">
        <v>58</v>
      </c>
      <c r="C55" s="14">
        <f t="shared" si="2"/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x14ac:dyDescent="0.25">
      <c r="A56" s="3"/>
      <c r="B56" s="5" t="s">
        <v>59</v>
      </c>
      <c r="C56" s="14">
        <f t="shared" si="2"/>
        <v>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x14ac:dyDescent="0.25">
      <c r="A57" s="33" t="s">
        <v>60</v>
      </c>
      <c r="B57" s="34"/>
      <c r="C57" s="15">
        <f>SUM(C58:C60)</f>
        <v>35940611.369999997</v>
      </c>
      <c r="D57" s="15">
        <f t="shared" ref="D57:O57" si="7">SUM(D58:D60)</f>
        <v>35940611.369999997</v>
      </c>
      <c r="E57" s="15">
        <f t="shared" si="7"/>
        <v>0</v>
      </c>
      <c r="F57" s="15">
        <f t="shared" si="7"/>
        <v>0</v>
      </c>
      <c r="G57" s="15">
        <f t="shared" si="7"/>
        <v>0</v>
      </c>
      <c r="H57" s="15">
        <f t="shared" si="7"/>
        <v>0</v>
      </c>
      <c r="I57" s="15">
        <f t="shared" si="7"/>
        <v>0</v>
      </c>
      <c r="J57" s="15">
        <f t="shared" si="7"/>
        <v>0</v>
      </c>
      <c r="K57" s="15">
        <f t="shared" si="7"/>
        <v>0</v>
      </c>
      <c r="L57" s="15">
        <f t="shared" si="7"/>
        <v>0</v>
      </c>
      <c r="M57" s="15">
        <f t="shared" si="7"/>
        <v>0</v>
      </c>
      <c r="N57" s="15">
        <f t="shared" si="7"/>
        <v>0</v>
      </c>
      <c r="O57" s="15">
        <f t="shared" si="7"/>
        <v>0</v>
      </c>
    </row>
    <row r="58" spans="1:15" x14ac:dyDescent="0.25">
      <c r="A58" s="3"/>
      <c r="B58" s="5" t="s">
        <v>61</v>
      </c>
      <c r="C58" s="14">
        <f t="shared" si="2"/>
        <v>35940611.369999997</v>
      </c>
      <c r="D58" s="14">
        <v>35940611.369999997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x14ac:dyDescent="0.25">
      <c r="A59" s="3"/>
      <c r="B59" s="5" t="s">
        <v>62</v>
      </c>
      <c r="C59" s="14">
        <f t="shared" si="2"/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x14ac:dyDescent="0.25">
      <c r="A60" s="3"/>
      <c r="B60" s="5" t="s">
        <v>63</v>
      </c>
      <c r="C60" s="14">
        <f t="shared" si="2"/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x14ac:dyDescent="0.25">
      <c r="A61" s="33" t="s">
        <v>64</v>
      </c>
      <c r="B61" s="34"/>
      <c r="C61" s="15">
        <f>SUM(C62:C68)</f>
        <v>0</v>
      </c>
      <c r="D61" s="15">
        <f t="shared" ref="D61:O61" si="8">SUM(D62:D68)</f>
        <v>0</v>
      </c>
      <c r="E61" s="15">
        <f t="shared" si="8"/>
        <v>0</v>
      </c>
      <c r="F61" s="15">
        <f t="shared" si="8"/>
        <v>0</v>
      </c>
      <c r="G61" s="15">
        <f t="shared" si="8"/>
        <v>0</v>
      </c>
      <c r="H61" s="15">
        <f t="shared" si="8"/>
        <v>0</v>
      </c>
      <c r="I61" s="15">
        <f t="shared" si="8"/>
        <v>0</v>
      </c>
      <c r="J61" s="15">
        <f t="shared" si="8"/>
        <v>0</v>
      </c>
      <c r="K61" s="15">
        <f t="shared" si="8"/>
        <v>0</v>
      </c>
      <c r="L61" s="15">
        <f t="shared" si="8"/>
        <v>0</v>
      </c>
      <c r="M61" s="15">
        <f t="shared" si="8"/>
        <v>0</v>
      </c>
      <c r="N61" s="15">
        <f t="shared" si="8"/>
        <v>0</v>
      </c>
      <c r="O61" s="15">
        <f t="shared" si="8"/>
        <v>0</v>
      </c>
    </row>
    <row r="62" spans="1:15" x14ac:dyDescent="0.25">
      <c r="A62" s="3"/>
      <c r="B62" s="5" t="s">
        <v>65</v>
      </c>
      <c r="C62" s="14">
        <f t="shared" si="2"/>
        <v>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x14ac:dyDescent="0.25">
      <c r="A63" s="3"/>
      <c r="B63" s="5" t="s">
        <v>66</v>
      </c>
      <c r="C63" s="14">
        <f t="shared" si="2"/>
        <v>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x14ac:dyDescent="0.25">
      <c r="A64" s="3"/>
      <c r="B64" s="5" t="s">
        <v>67</v>
      </c>
      <c r="C64" s="14">
        <f t="shared" si="2"/>
        <v>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x14ac:dyDescent="0.25">
      <c r="A65" s="3"/>
      <c r="B65" s="5" t="s">
        <v>68</v>
      </c>
      <c r="C65" s="14">
        <f t="shared" si="2"/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x14ac:dyDescent="0.25">
      <c r="A66" s="3"/>
      <c r="B66" s="5" t="s">
        <v>69</v>
      </c>
      <c r="C66" s="14">
        <f t="shared" si="2"/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x14ac:dyDescent="0.25">
      <c r="A67" s="3"/>
      <c r="B67" s="5" t="s">
        <v>70</v>
      </c>
      <c r="C67" s="14">
        <f t="shared" si="2"/>
        <v>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x14ac:dyDescent="0.25">
      <c r="A68" s="3"/>
      <c r="B68" s="5" t="s">
        <v>71</v>
      </c>
      <c r="C68" s="14">
        <f t="shared" si="2"/>
        <v>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x14ac:dyDescent="0.25">
      <c r="A69" s="33" t="s">
        <v>72</v>
      </c>
      <c r="B69" s="34"/>
      <c r="C69" s="15">
        <f>SUM(C70:C72)</f>
        <v>0</v>
      </c>
      <c r="D69" s="15">
        <f t="shared" ref="D69:O69" si="9">SUM(D70:D72)</f>
        <v>0</v>
      </c>
      <c r="E69" s="15">
        <f t="shared" si="9"/>
        <v>0</v>
      </c>
      <c r="F69" s="15">
        <f t="shared" si="9"/>
        <v>0</v>
      </c>
      <c r="G69" s="15">
        <f t="shared" si="9"/>
        <v>0</v>
      </c>
      <c r="H69" s="15">
        <f t="shared" si="9"/>
        <v>0</v>
      </c>
      <c r="I69" s="15">
        <f t="shared" si="9"/>
        <v>0</v>
      </c>
      <c r="J69" s="15">
        <f t="shared" si="9"/>
        <v>0</v>
      </c>
      <c r="K69" s="15">
        <f t="shared" si="9"/>
        <v>0</v>
      </c>
      <c r="L69" s="15">
        <f t="shared" si="9"/>
        <v>0</v>
      </c>
      <c r="M69" s="15">
        <f t="shared" si="9"/>
        <v>0</v>
      </c>
      <c r="N69" s="15">
        <f t="shared" si="9"/>
        <v>0</v>
      </c>
      <c r="O69" s="15">
        <f t="shared" si="9"/>
        <v>0</v>
      </c>
    </row>
    <row r="70" spans="1:15" x14ac:dyDescent="0.25">
      <c r="A70" s="3"/>
      <c r="B70" s="5" t="s">
        <v>73</v>
      </c>
      <c r="C70" s="14">
        <f t="shared" si="2"/>
        <v>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x14ac:dyDescent="0.25">
      <c r="A71" s="3"/>
      <c r="B71" s="5" t="s">
        <v>74</v>
      </c>
      <c r="C71" s="14">
        <f t="shared" si="2"/>
        <v>0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x14ac:dyDescent="0.25">
      <c r="A72" s="3"/>
      <c r="B72" s="5" t="s">
        <v>75</v>
      </c>
      <c r="C72" s="14">
        <f t="shared" si="2"/>
        <v>0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x14ac:dyDescent="0.25">
      <c r="A73" s="33" t="s">
        <v>76</v>
      </c>
      <c r="B73" s="34"/>
      <c r="C73" s="15">
        <f>SUM(C74:C80)</f>
        <v>839782317</v>
      </c>
      <c r="D73" s="15">
        <f t="shared" ref="D73:O73" si="10">SUM(D74:D80)</f>
        <v>0</v>
      </c>
      <c r="E73" s="15">
        <f t="shared" si="10"/>
        <v>227729778</v>
      </c>
      <c r="F73" s="15">
        <f t="shared" si="10"/>
        <v>187038343</v>
      </c>
      <c r="G73" s="15">
        <f t="shared" si="10"/>
        <v>0</v>
      </c>
      <c r="H73" s="15">
        <f t="shared" si="10"/>
        <v>0</v>
      </c>
      <c r="I73" s="15">
        <f t="shared" si="10"/>
        <v>0</v>
      </c>
      <c r="J73" s="15">
        <f t="shared" si="10"/>
        <v>0</v>
      </c>
      <c r="K73" s="15">
        <f t="shared" si="10"/>
        <v>230509123</v>
      </c>
      <c r="L73" s="15">
        <f t="shared" si="10"/>
        <v>194505073</v>
      </c>
      <c r="M73" s="15">
        <f t="shared" si="10"/>
        <v>0</v>
      </c>
      <c r="N73" s="15">
        <f t="shared" si="10"/>
        <v>0</v>
      </c>
      <c r="O73" s="15">
        <f t="shared" si="10"/>
        <v>0</v>
      </c>
    </row>
    <row r="74" spans="1:15" x14ac:dyDescent="0.25">
      <c r="A74" s="3"/>
      <c r="B74" s="5" t="s">
        <v>77</v>
      </c>
      <c r="C74" s="14">
        <f t="shared" si="2"/>
        <v>359841028</v>
      </c>
      <c r="D74" s="14">
        <v>0</v>
      </c>
      <c r="E74" s="14">
        <v>86632466</v>
      </c>
      <c r="F74" s="14">
        <v>87879419</v>
      </c>
      <c r="G74" s="14">
        <v>0</v>
      </c>
      <c r="H74" s="14">
        <v>0</v>
      </c>
      <c r="I74" s="14">
        <v>0</v>
      </c>
      <c r="J74" s="14">
        <v>0</v>
      </c>
      <c r="K74" s="14">
        <v>90373233</v>
      </c>
      <c r="L74" s="14">
        <v>94955910</v>
      </c>
      <c r="M74" s="14">
        <v>0</v>
      </c>
      <c r="N74" s="14">
        <v>0</v>
      </c>
      <c r="O74" s="14">
        <v>0</v>
      </c>
    </row>
    <row r="75" spans="1:15" x14ac:dyDescent="0.25">
      <c r="A75" s="3"/>
      <c r="B75" s="5" t="s">
        <v>78</v>
      </c>
      <c r="C75" s="14">
        <f t="shared" ref="C75:C80" si="11">SUM(D75:O75)</f>
        <v>479941289</v>
      </c>
      <c r="D75" s="14">
        <v>0</v>
      </c>
      <c r="E75" s="14">
        <v>141097312</v>
      </c>
      <c r="F75" s="14">
        <v>99158924</v>
      </c>
      <c r="G75" s="14">
        <v>0</v>
      </c>
      <c r="H75" s="14">
        <v>0</v>
      </c>
      <c r="I75" s="14">
        <v>0</v>
      </c>
      <c r="J75" s="14">
        <v>0</v>
      </c>
      <c r="K75" s="14">
        <v>140135890</v>
      </c>
      <c r="L75" s="14">
        <v>99549163</v>
      </c>
      <c r="M75" s="14">
        <v>0</v>
      </c>
      <c r="N75" s="14">
        <v>0</v>
      </c>
      <c r="O75" s="14">
        <v>0</v>
      </c>
    </row>
    <row r="76" spans="1:15" x14ac:dyDescent="0.25">
      <c r="A76" s="3"/>
      <c r="B76" s="5" t="s">
        <v>79</v>
      </c>
      <c r="C76" s="14">
        <f t="shared" si="11"/>
        <v>0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x14ac:dyDescent="0.25">
      <c r="A77" s="3"/>
      <c r="B77" s="5" t="s">
        <v>80</v>
      </c>
      <c r="C77" s="14">
        <f t="shared" si="11"/>
        <v>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x14ac:dyDescent="0.25">
      <c r="A78" s="3"/>
      <c r="B78" s="5" t="s">
        <v>81</v>
      </c>
      <c r="C78" s="14">
        <f t="shared" si="11"/>
        <v>0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x14ac:dyDescent="0.25">
      <c r="A79" s="3"/>
      <c r="B79" s="5" t="s">
        <v>82</v>
      </c>
      <c r="C79" s="14">
        <f t="shared" si="11"/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5.75" thickBot="1" x14ac:dyDescent="0.3">
      <c r="A80" s="4"/>
      <c r="B80" s="6" t="s">
        <v>83</v>
      </c>
      <c r="C80" s="16">
        <f t="shared" si="11"/>
        <v>0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9"/>
      <c r="B85" s="9"/>
      <c r="C85" s="1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9"/>
      <c r="B86" s="9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9"/>
      <c r="B87" s="9"/>
      <c r="C87" s="1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9"/>
      <c r="B88" s="9"/>
      <c r="C88" s="1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9"/>
      <c r="B89" s="9"/>
      <c r="C89" s="1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9"/>
      <c r="B90" s="9"/>
      <c r="C90" s="9"/>
    </row>
    <row r="91" spans="1:15" x14ac:dyDescent="0.25">
      <c r="A91" s="9"/>
      <c r="B91" s="9"/>
      <c r="C91" s="9"/>
    </row>
    <row r="92" spans="1:15" x14ac:dyDescent="0.25">
      <c r="A92" s="9"/>
      <c r="B92" s="9"/>
      <c r="C92" s="9"/>
    </row>
  </sheetData>
  <mergeCells count="15">
    <mergeCell ref="A8:B8"/>
    <mergeCell ref="A2:O2"/>
    <mergeCell ref="A3:O3"/>
    <mergeCell ref="A4:O4"/>
    <mergeCell ref="A5:O5"/>
    <mergeCell ref="A7:B7"/>
    <mergeCell ref="A61:B61"/>
    <mergeCell ref="A69:B69"/>
    <mergeCell ref="A73:B73"/>
    <mergeCell ref="A9:B9"/>
    <mergeCell ref="A17:B17"/>
    <mergeCell ref="A27:B27"/>
    <mergeCell ref="A37:B37"/>
    <mergeCell ref="A47:B47"/>
    <mergeCell ref="A57:B57"/>
  </mergeCells>
  <pageMargins left="0.11811023622047245" right="0.11811023622047245" top="0.62992125984251968" bottom="0.59055118110236227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opLeftCell="A241" workbookViewId="0">
      <selection activeCell="E269" sqref="E269:P269"/>
    </sheetView>
  </sheetViews>
  <sheetFormatPr baseColWidth="10" defaultRowHeight="12.75" x14ac:dyDescent="0.2"/>
  <cols>
    <col min="1" max="1" width="12.7109375" style="17" customWidth="1"/>
    <col min="2" max="2" width="11.42578125" style="17"/>
    <col min="3" max="3" width="9.7109375" style="17" customWidth="1"/>
    <col min="4" max="4" width="18.7109375" style="17" customWidth="1"/>
    <col min="5" max="16" width="15.7109375" style="17" customWidth="1"/>
    <col min="17" max="16384" width="11.42578125" style="17"/>
  </cols>
  <sheetData>
    <row r="1" spans="1:16" ht="15.75" customHeight="1" x14ac:dyDescent="0.2">
      <c r="A1" s="53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2">
      <c r="A2" s="53" t="s">
        <v>88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">
      <c r="A3" s="53" t="s">
        <v>89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x14ac:dyDescent="0.2">
      <c r="A4" s="53" t="s">
        <v>90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38.25" x14ac:dyDescent="0.2">
      <c r="A5" s="18" t="s">
        <v>91</v>
      </c>
      <c r="B5" s="18" t="s">
        <v>92</v>
      </c>
      <c r="C5" s="18" t="s">
        <v>93</v>
      </c>
      <c r="D5" s="18" t="s">
        <v>94</v>
      </c>
      <c r="E5" s="18" t="s">
        <v>0</v>
      </c>
      <c r="F5" s="18" t="s">
        <v>1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8" t="s">
        <v>7</v>
      </c>
      <c r="M5" s="18" t="s">
        <v>8</v>
      </c>
      <c r="N5" s="18" t="s">
        <v>9</v>
      </c>
      <c r="O5" s="18" t="s">
        <v>10</v>
      </c>
      <c r="P5" s="18" t="s">
        <v>11</v>
      </c>
    </row>
    <row r="6" spans="1:16" s="20" customFormat="1" ht="3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20" customFormat="1" ht="18" customHeight="1" x14ac:dyDescent="0.2">
      <c r="A7" s="21"/>
      <c r="B7" s="21"/>
      <c r="C7" s="21" t="s">
        <v>97</v>
      </c>
      <c r="D7" s="22">
        <f>SUM(D9:D220)</f>
        <v>5362656789</v>
      </c>
      <c r="E7" s="22">
        <f t="shared" ref="E7:P7" si="0">SUM(E9:E220)</f>
        <v>188556118</v>
      </c>
      <c r="F7" s="22">
        <f t="shared" si="0"/>
        <v>567271022</v>
      </c>
      <c r="G7" s="22">
        <f t="shared" si="0"/>
        <v>515420316</v>
      </c>
      <c r="H7" s="22">
        <f t="shared" si="0"/>
        <v>172682256</v>
      </c>
      <c r="I7" s="22">
        <f t="shared" si="0"/>
        <v>1355916164</v>
      </c>
      <c r="J7" s="22">
        <f t="shared" si="0"/>
        <v>297922740</v>
      </c>
      <c r="K7" s="22">
        <f t="shared" si="0"/>
        <v>218755864</v>
      </c>
      <c r="L7" s="22">
        <f t="shared" si="0"/>
        <v>434737128</v>
      </c>
      <c r="M7" s="22">
        <f t="shared" si="0"/>
        <v>410858413</v>
      </c>
      <c r="N7" s="22">
        <f t="shared" si="0"/>
        <v>820758004</v>
      </c>
      <c r="O7" s="22">
        <f t="shared" si="0"/>
        <v>133302240</v>
      </c>
      <c r="P7" s="22">
        <f t="shared" si="0"/>
        <v>246476524</v>
      </c>
    </row>
    <row r="8" spans="1:16" s="20" customFormat="1" ht="3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8" customHeight="1" x14ac:dyDescent="0.2">
      <c r="A9" s="23">
        <v>10304010101</v>
      </c>
      <c r="B9" s="23">
        <v>14010101</v>
      </c>
      <c r="C9" s="23">
        <v>1131</v>
      </c>
      <c r="D9" s="24">
        <f>SUM(E9:P9)</f>
        <v>1555153</v>
      </c>
      <c r="E9" s="25">
        <v>129637</v>
      </c>
      <c r="F9" s="25">
        <v>129637</v>
      </c>
      <c r="G9" s="25">
        <v>129387</v>
      </c>
      <c r="H9" s="25">
        <v>129388</v>
      </c>
      <c r="I9" s="25">
        <v>129638</v>
      </c>
      <c r="J9" s="25">
        <v>129638</v>
      </c>
      <c r="K9" s="25">
        <v>129638</v>
      </c>
      <c r="L9" s="25">
        <v>129638</v>
      </c>
      <c r="M9" s="25">
        <v>129638</v>
      </c>
      <c r="N9" s="25">
        <v>129638</v>
      </c>
      <c r="O9" s="25">
        <v>129638</v>
      </c>
      <c r="P9" s="25">
        <v>129638</v>
      </c>
    </row>
    <row r="10" spans="1:16" ht="18" customHeight="1" x14ac:dyDescent="0.2">
      <c r="A10" s="23">
        <v>10801030101</v>
      </c>
      <c r="B10" s="23">
        <v>14010101</v>
      </c>
      <c r="C10" s="23">
        <v>1131</v>
      </c>
      <c r="D10" s="24">
        <f>SUM(E10:P10)</f>
        <v>2315253</v>
      </c>
      <c r="E10" s="25">
        <v>215757</v>
      </c>
      <c r="F10" s="25">
        <v>185318</v>
      </c>
      <c r="G10" s="25">
        <v>185318</v>
      </c>
      <c r="H10" s="25">
        <v>185317</v>
      </c>
      <c r="I10" s="25">
        <v>185318</v>
      </c>
      <c r="J10" s="25">
        <v>246318</v>
      </c>
      <c r="K10" s="25">
        <v>185318</v>
      </c>
      <c r="L10" s="25">
        <v>185317</v>
      </c>
      <c r="M10" s="25">
        <v>185318</v>
      </c>
      <c r="N10" s="25">
        <v>185318</v>
      </c>
      <c r="O10" s="25">
        <v>185318</v>
      </c>
      <c r="P10" s="25">
        <v>185318</v>
      </c>
    </row>
    <row r="11" spans="1:16" ht="18" customHeight="1" x14ac:dyDescent="0.2">
      <c r="A11" s="23">
        <v>10801030102</v>
      </c>
      <c r="B11" s="23">
        <v>14010101</v>
      </c>
      <c r="C11" s="23">
        <v>1131</v>
      </c>
      <c r="D11" s="24">
        <f>SUM(E11:P11)</f>
        <v>51126877</v>
      </c>
      <c r="E11" s="25">
        <v>4265033</v>
      </c>
      <c r="F11" s="25">
        <v>4265033</v>
      </c>
      <c r="G11" s="25">
        <v>4265033</v>
      </c>
      <c r="H11" s="25">
        <v>3811508</v>
      </c>
      <c r="I11" s="25">
        <v>4265033</v>
      </c>
      <c r="J11" s="25">
        <v>4365034</v>
      </c>
      <c r="K11" s="25">
        <v>4265034</v>
      </c>
      <c r="L11" s="25">
        <v>4265034</v>
      </c>
      <c r="M11" s="25">
        <v>4265034</v>
      </c>
      <c r="N11" s="25">
        <v>4365033</v>
      </c>
      <c r="O11" s="25">
        <v>4365034</v>
      </c>
      <c r="P11" s="25">
        <v>4365034</v>
      </c>
    </row>
    <row r="12" spans="1:16" ht="18" customHeight="1" x14ac:dyDescent="0.2">
      <c r="A12" s="23">
        <v>10801030103</v>
      </c>
      <c r="B12" s="23">
        <v>14010101</v>
      </c>
      <c r="C12" s="23">
        <v>1131</v>
      </c>
      <c r="D12" s="24">
        <f>SUM(E12:P12)</f>
        <v>6081236</v>
      </c>
      <c r="E12" s="25">
        <v>507646</v>
      </c>
      <c r="F12" s="25">
        <v>507646</v>
      </c>
      <c r="G12" s="25">
        <v>504898</v>
      </c>
      <c r="H12" s="25">
        <v>507646</v>
      </c>
      <c r="I12" s="25">
        <v>507646</v>
      </c>
      <c r="J12" s="25">
        <v>505812</v>
      </c>
      <c r="K12" s="25">
        <v>507116</v>
      </c>
      <c r="L12" s="25">
        <v>507115</v>
      </c>
      <c r="M12" s="25">
        <v>507115</v>
      </c>
      <c r="N12" s="25">
        <v>504366</v>
      </c>
      <c r="O12" s="25">
        <v>507115</v>
      </c>
      <c r="P12" s="25">
        <v>507115</v>
      </c>
    </row>
    <row r="13" spans="1:16" ht="18" customHeight="1" x14ac:dyDescent="0.2">
      <c r="A13" s="23"/>
      <c r="B13" s="23"/>
      <c r="C13" s="27">
        <v>1100</v>
      </c>
      <c r="D13" s="26">
        <f>SUM(D9:D12)</f>
        <v>61078519</v>
      </c>
      <c r="E13" s="26">
        <f t="shared" ref="E13:P13" si="1">SUM(E9:E12)</f>
        <v>5118073</v>
      </c>
      <c r="F13" s="26">
        <f t="shared" si="1"/>
        <v>5087634</v>
      </c>
      <c r="G13" s="26">
        <f t="shared" si="1"/>
        <v>5084636</v>
      </c>
      <c r="H13" s="26">
        <f t="shared" si="1"/>
        <v>4633859</v>
      </c>
      <c r="I13" s="26">
        <f t="shared" si="1"/>
        <v>5087635</v>
      </c>
      <c r="J13" s="26">
        <f t="shared" si="1"/>
        <v>5246802</v>
      </c>
      <c r="K13" s="26">
        <f t="shared" si="1"/>
        <v>5087106</v>
      </c>
      <c r="L13" s="26">
        <f t="shared" si="1"/>
        <v>5087104</v>
      </c>
      <c r="M13" s="26">
        <f t="shared" si="1"/>
        <v>5087105</v>
      </c>
      <c r="N13" s="26">
        <f t="shared" si="1"/>
        <v>5184355</v>
      </c>
      <c r="O13" s="26">
        <f t="shared" si="1"/>
        <v>5187105</v>
      </c>
      <c r="P13" s="26">
        <f t="shared" si="1"/>
        <v>5187105</v>
      </c>
    </row>
    <row r="14" spans="1:16" ht="18" customHeight="1" x14ac:dyDescent="0.2">
      <c r="A14" s="23"/>
      <c r="B14" s="23"/>
      <c r="C14" s="23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8" customHeight="1" x14ac:dyDescent="0.2">
      <c r="A15" s="23">
        <v>10304010101</v>
      </c>
      <c r="B15" s="23">
        <v>14010101</v>
      </c>
      <c r="C15" s="23">
        <v>1311</v>
      </c>
      <c r="D15" s="24">
        <f t="shared" ref="D15:D48" si="2">SUM(E15:P15)</f>
        <v>7480</v>
      </c>
      <c r="E15" s="25">
        <v>624</v>
      </c>
      <c r="F15" s="25">
        <v>624</v>
      </c>
      <c r="G15" s="25">
        <v>623</v>
      </c>
      <c r="H15" s="25">
        <v>623</v>
      </c>
      <c r="I15" s="25">
        <v>624</v>
      </c>
      <c r="J15" s="25">
        <v>624</v>
      </c>
      <c r="K15" s="25">
        <v>623</v>
      </c>
      <c r="L15" s="25">
        <v>623</v>
      </c>
      <c r="M15" s="25">
        <v>623</v>
      </c>
      <c r="N15" s="25">
        <v>623</v>
      </c>
      <c r="O15" s="25">
        <v>623</v>
      </c>
      <c r="P15" s="25">
        <v>623</v>
      </c>
    </row>
    <row r="16" spans="1:16" ht="18" customHeight="1" x14ac:dyDescent="0.2">
      <c r="A16" s="23">
        <v>10801030101</v>
      </c>
      <c r="B16" s="23">
        <v>14010101</v>
      </c>
      <c r="C16" s="23">
        <v>1311</v>
      </c>
      <c r="D16" s="24">
        <f t="shared" si="2"/>
        <v>75003</v>
      </c>
      <c r="E16" s="25">
        <v>6251</v>
      </c>
      <c r="F16" s="25">
        <v>6250</v>
      </c>
      <c r="G16" s="25">
        <v>6250</v>
      </c>
      <c r="H16" s="25">
        <v>6250</v>
      </c>
      <c r="I16" s="25">
        <v>6251</v>
      </c>
      <c r="J16" s="25">
        <v>6250</v>
      </c>
      <c r="K16" s="25">
        <v>6250</v>
      </c>
      <c r="L16" s="25">
        <v>6250</v>
      </c>
      <c r="M16" s="25">
        <v>6251</v>
      </c>
      <c r="N16" s="25">
        <v>6250</v>
      </c>
      <c r="O16" s="25">
        <v>6250</v>
      </c>
      <c r="P16" s="25">
        <v>6250</v>
      </c>
    </row>
    <row r="17" spans="1:16" ht="18" customHeight="1" x14ac:dyDescent="0.2">
      <c r="A17" s="23">
        <v>10801030102</v>
      </c>
      <c r="B17" s="23">
        <v>14010101</v>
      </c>
      <c r="C17" s="23">
        <v>1311</v>
      </c>
      <c r="D17" s="24">
        <f t="shared" si="2"/>
        <v>1278900</v>
      </c>
      <c r="E17" s="25">
        <v>106575</v>
      </c>
      <c r="F17" s="25">
        <v>106575</v>
      </c>
      <c r="G17" s="25">
        <v>106575</v>
      </c>
      <c r="H17" s="25">
        <v>106575</v>
      </c>
      <c r="I17" s="25">
        <v>106575</v>
      </c>
      <c r="J17" s="25">
        <v>106575</v>
      </c>
      <c r="K17" s="25">
        <v>106575</v>
      </c>
      <c r="L17" s="25">
        <v>106575</v>
      </c>
      <c r="M17" s="25">
        <v>106575</v>
      </c>
      <c r="N17" s="25">
        <v>106575</v>
      </c>
      <c r="O17" s="25">
        <v>106575</v>
      </c>
      <c r="P17" s="25">
        <v>106575</v>
      </c>
    </row>
    <row r="18" spans="1:16" ht="18" customHeight="1" x14ac:dyDescent="0.2">
      <c r="A18" s="23">
        <v>10801030103</v>
      </c>
      <c r="B18" s="23">
        <v>14010101</v>
      </c>
      <c r="C18" s="23">
        <v>1311</v>
      </c>
      <c r="D18" s="24">
        <f t="shared" si="2"/>
        <v>135000</v>
      </c>
      <c r="E18" s="25">
        <v>11000</v>
      </c>
      <c r="F18" s="25">
        <v>11000</v>
      </c>
      <c r="G18" s="25">
        <v>11000</v>
      </c>
      <c r="H18" s="25">
        <v>11000</v>
      </c>
      <c r="I18" s="25">
        <v>11000</v>
      </c>
      <c r="J18" s="25">
        <v>11000</v>
      </c>
      <c r="K18" s="25">
        <v>11500</v>
      </c>
      <c r="L18" s="25">
        <v>11500</v>
      </c>
      <c r="M18" s="25">
        <v>11500</v>
      </c>
      <c r="N18" s="25">
        <v>11500</v>
      </c>
      <c r="O18" s="25">
        <v>11500</v>
      </c>
      <c r="P18" s="25">
        <v>11500</v>
      </c>
    </row>
    <row r="19" spans="1:16" ht="18" customHeight="1" x14ac:dyDescent="0.2">
      <c r="A19" s="23">
        <v>10801030101</v>
      </c>
      <c r="B19" s="23">
        <v>14010101</v>
      </c>
      <c r="C19" s="23">
        <v>1313</v>
      </c>
      <c r="D19" s="24">
        <f t="shared" si="2"/>
        <v>29028</v>
      </c>
      <c r="E19" s="25">
        <v>2419</v>
      </c>
      <c r="F19" s="25">
        <v>2419</v>
      </c>
      <c r="G19" s="25">
        <v>2419</v>
      </c>
      <c r="H19" s="25">
        <v>2419</v>
      </c>
      <c r="I19" s="25">
        <v>2419</v>
      </c>
      <c r="J19" s="25">
        <v>2419</v>
      </c>
      <c r="K19" s="25">
        <v>2419</v>
      </c>
      <c r="L19" s="25">
        <v>2419</v>
      </c>
      <c r="M19" s="25">
        <v>2419</v>
      </c>
      <c r="N19" s="25">
        <v>2419</v>
      </c>
      <c r="O19" s="25">
        <v>2419</v>
      </c>
      <c r="P19" s="25">
        <v>2419</v>
      </c>
    </row>
    <row r="20" spans="1:16" ht="18" customHeight="1" x14ac:dyDescent="0.2">
      <c r="A20" s="23">
        <v>10801030102</v>
      </c>
      <c r="B20" s="23">
        <v>14010101</v>
      </c>
      <c r="C20" s="23">
        <v>1313</v>
      </c>
      <c r="D20" s="24">
        <f t="shared" si="2"/>
        <v>176400</v>
      </c>
      <c r="E20" s="25">
        <v>14700</v>
      </c>
      <c r="F20" s="25">
        <v>14700</v>
      </c>
      <c r="G20" s="25">
        <v>14700</v>
      </c>
      <c r="H20" s="25">
        <v>14700</v>
      </c>
      <c r="I20" s="25">
        <v>14700</v>
      </c>
      <c r="J20" s="25">
        <v>14700</v>
      </c>
      <c r="K20" s="25">
        <v>14700</v>
      </c>
      <c r="L20" s="25">
        <v>14700</v>
      </c>
      <c r="M20" s="25">
        <v>14700</v>
      </c>
      <c r="N20" s="25">
        <v>14700</v>
      </c>
      <c r="O20" s="25">
        <v>14700</v>
      </c>
      <c r="P20" s="25">
        <v>14700</v>
      </c>
    </row>
    <row r="21" spans="1:16" ht="18" customHeight="1" x14ac:dyDescent="0.2">
      <c r="A21" s="23">
        <v>10801030103</v>
      </c>
      <c r="B21" s="23">
        <v>14010101</v>
      </c>
      <c r="C21" s="23">
        <v>1313</v>
      </c>
      <c r="D21" s="24">
        <f t="shared" si="2"/>
        <v>60000</v>
      </c>
      <c r="E21" s="25">
        <v>5000</v>
      </c>
      <c r="F21" s="25">
        <v>5000</v>
      </c>
      <c r="G21" s="25">
        <v>5000</v>
      </c>
      <c r="H21" s="25">
        <v>5000</v>
      </c>
      <c r="I21" s="25">
        <v>5000</v>
      </c>
      <c r="J21" s="25">
        <v>5000</v>
      </c>
      <c r="K21" s="25">
        <v>5000</v>
      </c>
      <c r="L21" s="25">
        <v>5000</v>
      </c>
      <c r="M21" s="25">
        <v>5000</v>
      </c>
      <c r="N21" s="25">
        <v>5000</v>
      </c>
      <c r="O21" s="25">
        <v>5000</v>
      </c>
      <c r="P21" s="25">
        <v>5000</v>
      </c>
    </row>
    <row r="22" spans="1:16" ht="18" customHeight="1" x14ac:dyDescent="0.2">
      <c r="A22" s="23">
        <v>10304010101</v>
      </c>
      <c r="B22" s="23">
        <v>14010101</v>
      </c>
      <c r="C22" s="23">
        <v>1321</v>
      </c>
      <c r="D22" s="24">
        <f t="shared" si="2"/>
        <v>99417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49513</v>
      </c>
      <c r="L22" s="25">
        <v>0</v>
      </c>
      <c r="M22" s="25">
        <v>0</v>
      </c>
      <c r="N22" s="25">
        <v>0</v>
      </c>
      <c r="O22" s="25">
        <v>0</v>
      </c>
      <c r="P22" s="25">
        <v>49904</v>
      </c>
    </row>
    <row r="23" spans="1:16" ht="18" customHeight="1" x14ac:dyDescent="0.2">
      <c r="A23" s="23">
        <v>10801030101</v>
      </c>
      <c r="B23" s="23">
        <v>14010101</v>
      </c>
      <c r="C23" s="23">
        <v>1321</v>
      </c>
      <c r="D23" s="24">
        <f t="shared" si="2"/>
        <v>160379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80189</v>
      </c>
      <c r="L23" s="25">
        <v>0</v>
      </c>
      <c r="M23" s="25">
        <v>0</v>
      </c>
      <c r="N23" s="25">
        <v>0</v>
      </c>
      <c r="O23" s="25">
        <v>0</v>
      </c>
      <c r="P23" s="25">
        <v>80190</v>
      </c>
    </row>
    <row r="24" spans="1:16" ht="18" customHeight="1" x14ac:dyDescent="0.2">
      <c r="A24" s="23">
        <v>10801030102</v>
      </c>
      <c r="B24" s="23">
        <v>14010101</v>
      </c>
      <c r="C24" s="23">
        <v>1321</v>
      </c>
      <c r="D24" s="24">
        <f t="shared" si="2"/>
        <v>3568171</v>
      </c>
      <c r="E24" s="25">
        <v>20000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1774085</v>
      </c>
      <c r="L24" s="25">
        <v>0</v>
      </c>
      <c r="M24" s="25">
        <v>0</v>
      </c>
      <c r="N24" s="25">
        <v>0</v>
      </c>
      <c r="O24" s="25">
        <v>0</v>
      </c>
      <c r="P24" s="25">
        <v>1774086</v>
      </c>
    </row>
    <row r="25" spans="1:16" ht="18" customHeight="1" x14ac:dyDescent="0.2">
      <c r="A25" s="23">
        <v>10801030103</v>
      </c>
      <c r="B25" s="23">
        <v>14010101</v>
      </c>
      <c r="C25" s="23">
        <v>1321</v>
      </c>
      <c r="D25" s="24">
        <f t="shared" si="2"/>
        <v>184227</v>
      </c>
      <c r="E25" s="25">
        <v>3995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90116</v>
      </c>
      <c r="L25" s="25">
        <v>0</v>
      </c>
      <c r="M25" s="25">
        <v>0</v>
      </c>
      <c r="N25" s="25">
        <v>0</v>
      </c>
      <c r="O25" s="25">
        <v>0</v>
      </c>
      <c r="P25" s="25">
        <v>90116</v>
      </c>
    </row>
    <row r="26" spans="1:16" ht="18" customHeight="1" x14ac:dyDescent="0.2">
      <c r="A26" s="23">
        <v>10304010101</v>
      </c>
      <c r="B26" s="23">
        <v>14010101</v>
      </c>
      <c r="C26" s="23">
        <v>1322</v>
      </c>
      <c r="D26" s="24">
        <f t="shared" si="2"/>
        <v>240996</v>
      </c>
      <c r="E26" s="25">
        <v>0</v>
      </c>
      <c r="F26" s="25">
        <v>0</v>
      </c>
      <c r="G26" s="25">
        <v>0</v>
      </c>
      <c r="H26" s="25">
        <v>81306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159690</v>
      </c>
      <c r="P26" s="25">
        <v>0</v>
      </c>
    </row>
    <row r="27" spans="1:16" ht="18" customHeight="1" x14ac:dyDescent="0.2">
      <c r="A27" s="23">
        <v>10801030101</v>
      </c>
      <c r="B27" s="23">
        <v>14010101</v>
      </c>
      <c r="C27" s="23">
        <v>1322</v>
      </c>
      <c r="D27" s="24">
        <f t="shared" si="2"/>
        <v>395875</v>
      </c>
      <c r="E27" s="25">
        <v>0</v>
      </c>
      <c r="F27" s="25">
        <v>0</v>
      </c>
      <c r="G27" s="25">
        <v>0</v>
      </c>
      <c r="H27" s="25">
        <v>130422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265453</v>
      </c>
      <c r="P27" s="25">
        <v>0</v>
      </c>
    </row>
    <row r="28" spans="1:16" ht="18" customHeight="1" x14ac:dyDescent="0.2">
      <c r="A28" s="23">
        <v>10801030102</v>
      </c>
      <c r="B28" s="23">
        <v>14010101</v>
      </c>
      <c r="C28" s="23">
        <v>1322</v>
      </c>
      <c r="D28" s="24">
        <f t="shared" si="2"/>
        <v>8563608</v>
      </c>
      <c r="E28" s="25">
        <v>15000</v>
      </c>
      <c r="F28" s="25">
        <v>0</v>
      </c>
      <c r="G28" s="25">
        <v>0</v>
      </c>
      <c r="H28" s="25">
        <v>2881653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5666955</v>
      </c>
      <c r="P28" s="25">
        <v>0</v>
      </c>
    </row>
    <row r="29" spans="1:16" ht="18" customHeight="1" x14ac:dyDescent="0.2">
      <c r="A29" s="23">
        <v>10801030103</v>
      </c>
      <c r="B29" s="23">
        <v>14010101</v>
      </c>
      <c r="C29" s="23">
        <v>1322</v>
      </c>
      <c r="D29" s="24">
        <f t="shared" si="2"/>
        <v>432556</v>
      </c>
      <c r="E29" s="25">
        <v>0</v>
      </c>
      <c r="F29" s="25">
        <v>0</v>
      </c>
      <c r="G29" s="25">
        <v>0</v>
      </c>
      <c r="H29" s="25">
        <v>145934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286622</v>
      </c>
      <c r="P29" s="25">
        <v>0</v>
      </c>
    </row>
    <row r="30" spans="1:16" ht="18" customHeight="1" x14ac:dyDescent="0.2">
      <c r="A30" s="23">
        <v>10304010101</v>
      </c>
      <c r="B30" s="23">
        <v>14010101</v>
      </c>
      <c r="C30" s="23">
        <v>1344</v>
      </c>
      <c r="D30" s="24">
        <f t="shared" si="2"/>
        <v>158084</v>
      </c>
      <c r="E30" s="25">
        <v>12554</v>
      </c>
      <c r="F30" s="25">
        <v>12553</v>
      </c>
      <c r="G30" s="25">
        <v>12553</v>
      </c>
      <c r="H30" s="25">
        <v>12553</v>
      </c>
      <c r="I30" s="25">
        <v>12553</v>
      </c>
      <c r="J30" s="25">
        <v>20000</v>
      </c>
      <c r="K30" s="25">
        <v>12553</v>
      </c>
      <c r="L30" s="25">
        <v>12553</v>
      </c>
      <c r="M30" s="25">
        <v>12553</v>
      </c>
      <c r="N30" s="25">
        <v>12553</v>
      </c>
      <c r="O30" s="25">
        <v>12553</v>
      </c>
      <c r="P30" s="25">
        <v>12553</v>
      </c>
    </row>
    <row r="31" spans="1:16" ht="18" customHeight="1" x14ac:dyDescent="0.2">
      <c r="A31" s="23">
        <v>10801030101</v>
      </c>
      <c r="B31" s="23">
        <v>14010101</v>
      </c>
      <c r="C31" s="23">
        <v>1344</v>
      </c>
      <c r="D31" s="24">
        <f t="shared" si="2"/>
        <v>326045</v>
      </c>
      <c r="E31" s="25">
        <v>26337</v>
      </c>
      <c r="F31" s="25">
        <v>26337</v>
      </c>
      <c r="G31" s="25">
        <v>25337</v>
      </c>
      <c r="H31" s="25">
        <v>25337</v>
      </c>
      <c r="I31" s="25">
        <v>25337</v>
      </c>
      <c r="J31" s="25">
        <v>45338</v>
      </c>
      <c r="K31" s="25">
        <v>25337</v>
      </c>
      <c r="L31" s="25">
        <v>25337</v>
      </c>
      <c r="M31" s="25">
        <v>25337</v>
      </c>
      <c r="N31" s="25">
        <v>25337</v>
      </c>
      <c r="O31" s="25">
        <v>25337</v>
      </c>
      <c r="P31" s="25">
        <v>25337</v>
      </c>
    </row>
    <row r="32" spans="1:16" ht="18" customHeight="1" x14ac:dyDescent="0.2">
      <c r="A32" s="23">
        <v>10801030102</v>
      </c>
      <c r="B32" s="23">
        <v>14010101</v>
      </c>
      <c r="C32" s="23">
        <v>1344</v>
      </c>
      <c r="D32" s="24">
        <f t="shared" si="2"/>
        <v>7288384</v>
      </c>
      <c r="E32" s="25">
        <v>578199</v>
      </c>
      <c r="F32" s="25">
        <v>578199</v>
      </c>
      <c r="G32" s="25">
        <v>578199</v>
      </c>
      <c r="H32" s="25">
        <v>578198</v>
      </c>
      <c r="I32" s="25">
        <v>578199</v>
      </c>
      <c r="J32" s="25">
        <v>928198</v>
      </c>
      <c r="K32" s="25">
        <v>578199</v>
      </c>
      <c r="L32" s="25">
        <v>578198</v>
      </c>
      <c r="M32" s="25">
        <v>578199</v>
      </c>
      <c r="N32" s="25">
        <v>578199</v>
      </c>
      <c r="O32" s="25">
        <v>578199</v>
      </c>
      <c r="P32" s="25">
        <v>578198</v>
      </c>
    </row>
    <row r="33" spans="1:16" ht="18" customHeight="1" x14ac:dyDescent="0.2">
      <c r="A33" s="23">
        <v>10801030103</v>
      </c>
      <c r="B33" s="23">
        <v>14010101</v>
      </c>
      <c r="C33" s="23">
        <v>1344</v>
      </c>
      <c r="D33" s="24">
        <f t="shared" si="2"/>
        <v>341192</v>
      </c>
      <c r="E33" s="25">
        <v>28433</v>
      </c>
      <c r="F33" s="25">
        <v>28433</v>
      </c>
      <c r="G33" s="25">
        <v>28433</v>
      </c>
      <c r="H33" s="25">
        <v>28432</v>
      </c>
      <c r="I33" s="25">
        <v>28433</v>
      </c>
      <c r="J33" s="25">
        <v>28433</v>
      </c>
      <c r="K33" s="25">
        <v>28433</v>
      </c>
      <c r="L33" s="25">
        <v>28432</v>
      </c>
      <c r="M33" s="25">
        <v>28433</v>
      </c>
      <c r="N33" s="25">
        <v>28433</v>
      </c>
      <c r="O33" s="25">
        <v>28432</v>
      </c>
      <c r="P33" s="25">
        <v>28432</v>
      </c>
    </row>
    <row r="34" spans="1:16" ht="18" customHeight="1" x14ac:dyDescent="0.2">
      <c r="A34" s="23">
        <v>10304010101</v>
      </c>
      <c r="B34" s="23">
        <v>14010101</v>
      </c>
      <c r="C34" s="23">
        <v>1345</v>
      </c>
      <c r="D34" s="24">
        <f t="shared" si="2"/>
        <v>597958</v>
      </c>
      <c r="E34" s="25">
        <v>33176</v>
      </c>
      <c r="F34" s="25">
        <v>29550</v>
      </c>
      <c r="G34" s="25">
        <v>31550</v>
      </c>
      <c r="H34" s="25">
        <v>96564</v>
      </c>
      <c r="I34" s="25">
        <v>0</v>
      </c>
      <c r="J34" s="25">
        <v>43550</v>
      </c>
      <c r="K34" s="25">
        <v>40550</v>
      </c>
      <c r="L34" s="25">
        <v>40550</v>
      </c>
      <c r="M34" s="25">
        <v>40550</v>
      </c>
      <c r="N34" s="25">
        <v>40550</v>
      </c>
      <c r="O34" s="25">
        <v>40550</v>
      </c>
      <c r="P34" s="25">
        <v>160818</v>
      </c>
    </row>
    <row r="35" spans="1:16" ht="18" customHeight="1" x14ac:dyDescent="0.2">
      <c r="A35" s="23">
        <v>10801030101</v>
      </c>
      <c r="B35" s="23">
        <v>14010101</v>
      </c>
      <c r="C35" s="23">
        <v>1345</v>
      </c>
      <c r="D35" s="24">
        <f t="shared" si="2"/>
        <v>927167</v>
      </c>
      <c r="E35" s="25">
        <v>45906</v>
      </c>
      <c r="F35" s="25">
        <v>40712</v>
      </c>
      <c r="G35" s="25">
        <v>50712</v>
      </c>
      <c r="H35" s="25">
        <v>126712</v>
      </c>
      <c r="I35" s="25">
        <v>0</v>
      </c>
      <c r="J35" s="25">
        <v>68712</v>
      </c>
      <c r="K35" s="25">
        <v>63712</v>
      </c>
      <c r="L35" s="25">
        <v>63712</v>
      </c>
      <c r="M35" s="25">
        <v>63712</v>
      </c>
      <c r="N35" s="25">
        <v>63712</v>
      </c>
      <c r="O35" s="25">
        <v>63712</v>
      </c>
      <c r="P35" s="25">
        <v>275853</v>
      </c>
    </row>
    <row r="36" spans="1:16" ht="18" customHeight="1" x14ac:dyDescent="0.2">
      <c r="A36" s="23">
        <v>10801030102</v>
      </c>
      <c r="B36" s="23">
        <v>14010101</v>
      </c>
      <c r="C36" s="23">
        <v>1345</v>
      </c>
      <c r="D36" s="24">
        <f t="shared" si="2"/>
        <v>19296955</v>
      </c>
      <c r="E36" s="25">
        <v>1311504</v>
      </c>
      <c r="F36" s="25">
        <v>1194497</v>
      </c>
      <c r="G36" s="25">
        <v>1194497</v>
      </c>
      <c r="H36" s="25">
        <v>3175028</v>
      </c>
      <c r="I36" s="25">
        <v>0</v>
      </c>
      <c r="J36" s="25">
        <v>1284497</v>
      </c>
      <c r="K36" s="25">
        <v>1194497</v>
      </c>
      <c r="L36" s="25">
        <v>1194497</v>
      </c>
      <c r="M36" s="25">
        <v>1194497</v>
      </c>
      <c r="N36" s="25">
        <v>1194497</v>
      </c>
      <c r="O36" s="25">
        <v>1194497</v>
      </c>
      <c r="P36" s="25">
        <v>5164447</v>
      </c>
    </row>
    <row r="37" spans="1:16" ht="18" customHeight="1" x14ac:dyDescent="0.2">
      <c r="A37" s="23">
        <v>10801030103</v>
      </c>
      <c r="B37" s="23">
        <v>14010101</v>
      </c>
      <c r="C37" s="23">
        <v>1345</v>
      </c>
      <c r="D37" s="24">
        <f t="shared" si="2"/>
        <v>995203</v>
      </c>
      <c r="E37" s="25">
        <v>63481</v>
      </c>
      <c r="F37" s="25">
        <v>63825</v>
      </c>
      <c r="G37" s="25">
        <v>63825</v>
      </c>
      <c r="H37" s="25">
        <v>131566</v>
      </c>
      <c r="I37" s="25">
        <v>0</v>
      </c>
      <c r="J37" s="25">
        <v>63825</v>
      </c>
      <c r="K37" s="25">
        <v>68825</v>
      </c>
      <c r="L37" s="25">
        <v>68825</v>
      </c>
      <c r="M37" s="25">
        <v>68825</v>
      </c>
      <c r="N37" s="25">
        <v>68825</v>
      </c>
      <c r="O37" s="25">
        <v>68825</v>
      </c>
      <c r="P37" s="25">
        <v>264556</v>
      </c>
    </row>
    <row r="38" spans="1:16" ht="18" customHeight="1" x14ac:dyDescent="0.2">
      <c r="A38" s="23">
        <v>10304010101</v>
      </c>
      <c r="B38" s="23">
        <v>14010101</v>
      </c>
      <c r="C38" s="23">
        <v>1346</v>
      </c>
      <c r="D38" s="24">
        <f t="shared" si="2"/>
        <v>110000</v>
      </c>
      <c r="E38" s="25">
        <v>2197</v>
      </c>
      <c r="F38" s="25">
        <v>41004</v>
      </c>
      <c r="G38" s="25">
        <v>7140</v>
      </c>
      <c r="H38" s="25">
        <v>0</v>
      </c>
      <c r="I38" s="25">
        <v>0</v>
      </c>
      <c r="J38" s="25">
        <v>3778</v>
      </c>
      <c r="K38" s="25">
        <v>3778</v>
      </c>
      <c r="L38" s="25">
        <v>3924</v>
      </c>
      <c r="M38" s="25">
        <v>0</v>
      </c>
      <c r="N38" s="25">
        <v>0</v>
      </c>
      <c r="O38" s="25">
        <v>41004</v>
      </c>
      <c r="P38" s="25">
        <v>7175</v>
      </c>
    </row>
    <row r="39" spans="1:16" ht="18" customHeight="1" x14ac:dyDescent="0.2">
      <c r="A39" s="23">
        <v>10801030101</v>
      </c>
      <c r="B39" s="23">
        <v>14010101</v>
      </c>
      <c r="C39" s="23">
        <v>1346</v>
      </c>
      <c r="D39" s="24">
        <f t="shared" si="2"/>
        <v>233498</v>
      </c>
      <c r="E39" s="25">
        <v>3470</v>
      </c>
      <c r="F39" s="25">
        <v>68839</v>
      </c>
      <c r="G39" s="25">
        <v>18055</v>
      </c>
      <c r="H39" s="25">
        <v>0</v>
      </c>
      <c r="I39" s="25">
        <v>0</v>
      </c>
      <c r="J39" s="25">
        <v>19090</v>
      </c>
      <c r="K39" s="25">
        <v>27965</v>
      </c>
      <c r="L39" s="25">
        <v>9090</v>
      </c>
      <c r="M39" s="25">
        <v>0</v>
      </c>
      <c r="N39" s="25">
        <v>0</v>
      </c>
      <c r="O39" s="25">
        <v>68839</v>
      </c>
      <c r="P39" s="25">
        <v>18150</v>
      </c>
    </row>
    <row r="40" spans="1:16" ht="18" customHeight="1" x14ac:dyDescent="0.2">
      <c r="A40" s="23">
        <v>10801030102</v>
      </c>
      <c r="B40" s="23">
        <v>14010101</v>
      </c>
      <c r="C40" s="23">
        <v>1346</v>
      </c>
      <c r="D40" s="24">
        <f t="shared" si="2"/>
        <v>5188299</v>
      </c>
      <c r="E40" s="25">
        <v>121610</v>
      </c>
      <c r="F40" s="25">
        <v>1413707</v>
      </c>
      <c r="G40" s="25">
        <v>409746</v>
      </c>
      <c r="H40" s="25">
        <v>0</v>
      </c>
      <c r="I40" s="25">
        <v>0</v>
      </c>
      <c r="J40" s="25">
        <v>415262</v>
      </c>
      <c r="K40" s="25">
        <v>660618</v>
      </c>
      <c r="L40" s="25">
        <v>247732</v>
      </c>
      <c r="M40" s="25">
        <v>0</v>
      </c>
      <c r="N40" s="25">
        <v>0</v>
      </c>
      <c r="O40" s="25">
        <v>1473707</v>
      </c>
      <c r="P40" s="25">
        <v>445917</v>
      </c>
    </row>
    <row r="41" spans="1:16" ht="18" customHeight="1" x14ac:dyDescent="0.2">
      <c r="A41" s="23">
        <v>10801030103</v>
      </c>
      <c r="B41" s="23">
        <v>14010101</v>
      </c>
      <c r="C41" s="23">
        <v>1346</v>
      </c>
      <c r="D41" s="24">
        <f t="shared" si="2"/>
        <v>283327</v>
      </c>
      <c r="E41" s="25">
        <v>6599</v>
      </c>
      <c r="F41" s="25">
        <v>74439</v>
      </c>
      <c r="G41" s="25">
        <v>22827</v>
      </c>
      <c r="H41" s="25">
        <v>0</v>
      </c>
      <c r="I41" s="25">
        <v>0</v>
      </c>
      <c r="J41" s="25">
        <v>36500</v>
      </c>
      <c r="K41" s="25">
        <v>33975</v>
      </c>
      <c r="L41" s="25">
        <v>12740</v>
      </c>
      <c r="M41" s="25">
        <v>0</v>
      </c>
      <c r="N41" s="25">
        <v>0</v>
      </c>
      <c r="O41" s="25">
        <v>73314</v>
      </c>
      <c r="P41" s="25">
        <v>22933</v>
      </c>
    </row>
    <row r="42" spans="1:16" ht="18" customHeight="1" x14ac:dyDescent="0.2">
      <c r="A42" s="23">
        <v>10304010101</v>
      </c>
      <c r="B42" s="23">
        <v>14010101</v>
      </c>
      <c r="C42" s="23">
        <v>1347</v>
      </c>
      <c r="D42" s="24">
        <f t="shared" si="2"/>
        <v>15221</v>
      </c>
      <c r="E42" s="25">
        <v>0</v>
      </c>
      <c r="F42" s="25">
        <v>0</v>
      </c>
      <c r="G42" s="25">
        <v>0</v>
      </c>
      <c r="H42" s="25">
        <v>0</v>
      </c>
      <c r="I42" s="25">
        <v>7610</v>
      </c>
      <c r="J42" s="25">
        <v>0</v>
      </c>
      <c r="K42" s="25">
        <v>0</v>
      </c>
      <c r="L42" s="25">
        <v>0</v>
      </c>
      <c r="M42" s="25">
        <v>7611</v>
      </c>
      <c r="N42" s="25">
        <v>0</v>
      </c>
      <c r="O42" s="25">
        <v>0</v>
      </c>
      <c r="P42" s="25">
        <v>0</v>
      </c>
    </row>
    <row r="43" spans="1:16" ht="18" customHeight="1" x14ac:dyDescent="0.2">
      <c r="A43" s="23">
        <v>10801030101</v>
      </c>
      <c r="B43" s="23">
        <v>14010101</v>
      </c>
      <c r="C43" s="23">
        <v>1347</v>
      </c>
      <c r="D43" s="24">
        <f t="shared" si="2"/>
        <v>43589</v>
      </c>
      <c r="E43" s="25">
        <v>0</v>
      </c>
      <c r="F43" s="25">
        <v>0</v>
      </c>
      <c r="G43" s="25">
        <v>0</v>
      </c>
      <c r="H43" s="25">
        <v>0</v>
      </c>
      <c r="I43" s="25">
        <v>20295</v>
      </c>
      <c r="J43" s="25">
        <v>3000</v>
      </c>
      <c r="K43" s="25">
        <v>0</v>
      </c>
      <c r="L43" s="25">
        <v>0</v>
      </c>
      <c r="M43" s="25">
        <v>20294</v>
      </c>
      <c r="N43" s="25">
        <v>0</v>
      </c>
      <c r="O43" s="25">
        <v>0</v>
      </c>
      <c r="P43" s="25">
        <v>0</v>
      </c>
    </row>
    <row r="44" spans="1:16" ht="18" customHeight="1" x14ac:dyDescent="0.2">
      <c r="A44" s="23">
        <v>10801030102</v>
      </c>
      <c r="B44" s="23">
        <v>14010101</v>
      </c>
      <c r="C44" s="23">
        <v>1347</v>
      </c>
      <c r="D44" s="24">
        <f t="shared" si="2"/>
        <v>887872</v>
      </c>
      <c r="E44" s="25">
        <v>0</v>
      </c>
      <c r="F44" s="25">
        <v>0</v>
      </c>
      <c r="G44" s="25">
        <v>0</v>
      </c>
      <c r="H44" s="25">
        <v>0</v>
      </c>
      <c r="I44" s="25">
        <v>435936</v>
      </c>
      <c r="J44" s="25">
        <v>16000</v>
      </c>
      <c r="K44" s="25">
        <v>0</v>
      </c>
      <c r="L44" s="25">
        <v>0</v>
      </c>
      <c r="M44" s="25">
        <v>435936</v>
      </c>
      <c r="N44" s="25">
        <v>0</v>
      </c>
      <c r="O44" s="25">
        <v>0</v>
      </c>
      <c r="P44" s="25">
        <v>0</v>
      </c>
    </row>
    <row r="45" spans="1:16" ht="18" customHeight="1" x14ac:dyDescent="0.2">
      <c r="A45" s="23">
        <v>10801030103</v>
      </c>
      <c r="B45" s="23">
        <v>14010101</v>
      </c>
      <c r="C45" s="23">
        <v>1347</v>
      </c>
      <c r="D45" s="24">
        <f t="shared" si="2"/>
        <v>45662</v>
      </c>
      <c r="E45" s="25">
        <v>0</v>
      </c>
      <c r="F45" s="25">
        <v>0</v>
      </c>
      <c r="G45" s="25">
        <v>0</v>
      </c>
      <c r="H45" s="25">
        <v>0</v>
      </c>
      <c r="I45" s="25">
        <v>22831</v>
      </c>
      <c r="J45" s="25">
        <v>0</v>
      </c>
      <c r="K45" s="25">
        <v>0</v>
      </c>
      <c r="L45" s="25">
        <v>0</v>
      </c>
      <c r="M45" s="25">
        <v>22831</v>
      </c>
      <c r="N45" s="25">
        <v>0</v>
      </c>
      <c r="O45" s="25">
        <v>0</v>
      </c>
      <c r="P45" s="25">
        <v>0</v>
      </c>
    </row>
    <row r="46" spans="1:16" ht="18" customHeight="1" x14ac:dyDescent="0.2">
      <c r="A46" s="23">
        <v>10801030101</v>
      </c>
      <c r="B46" s="23">
        <v>14010101</v>
      </c>
      <c r="C46" s="23">
        <v>1349</v>
      </c>
      <c r="D46" s="24">
        <f t="shared" si="2"/>
        <v>30114</v>
      </c>
      <c r="E46" s="25">
        <v>2510</v>
      </c>
      <c r="F46" s="25">
        <v>2510</v>
      </c>
      <c r="G46" s="25">
        <v>2509</v>
      </c>
      <c r="H46" s="25">
        <v>2510</v>
      </c>
      <c r="I46" s="25">
        <v>2510</v>
      </c>
      <c r="J46" s="25">
        <v>2509</v>
      </c>
      <c r="K46" s="25">
        <v>2509</v>
      </c>
      <c r="L46" s="25">
        <v>2510</v>
      </c>
      <c r="M46" s="25">
        <v>2510</v>
      </c>
      <c r="N46" s="25">
        <v>2509</v>
      </c>
      <c r="O46" s="25">
        <v>2509</v>
      </c>
      <c r="P46" s="25">
        <v>2509</v>
      </c>
    </row>
    <row r="47" spans="1:16" ht="18" customHeight="1" x14ac:dyDescent="0.2">
      <c r="A47" s="23">
        <v>10801030102</v>
      </c>
      <c r="B47" s="23">
        <v>14010101</v>
      </c>
      <c r="C47" s="23">
        <v>1349</v>
      </c>
      <c r="D47" s="24">
        <f t="shared" si="2"/>
        <v>443073</v>
      </c>
      <c r="E47" s="25">
        <v>36240</v>
      </c>
      <c r="F47" s="25">
        <v>36239</v>
      </c>
      <c r="G47" s="25">
        <v>36239</v>
      </c>
      <c r="H47" s="25">
        <v>36240</v>
      </c>
      <c r="I47" s="25">
        <v>36240</v>
      </c>
      <c r="J47" s="25">
        <v>44439</v>
      </c>
      <c r="K47" s="25">
        <v>36239</v>
      </c>
      <c r="L47" s="25">
        <v>36240</v>
      </c>
      <c r="M47" s="25">
        <v>36240</v>
      </c>
      <c r="N47" s="25">
        <v>36239</v>
      </c>
      <c r="O47" s="25">
        <v>36239</v>
      </c>
      <c r="P47" s="25">
        <v>36239</v>
      </c>
    </row>
    <row r="48" spans="1:16" ht="18" customHeight="1" x14ac:dyDescent="0.2">
      <c r="A48" s="23">
        <v>10801030103</v>
      </c>
      <c r="B48" s="23">
        <v>14010101</v>
      </c>
      <c r="C48" s="23">
        <v>1349</v>
      </c>
      <c r="D48" s="24">
        <f t="shared" si="2"/>
        <v>41400</v>
      </c>
      <c r="E48" s="25">
        <v>3300</v>
      </c>
      <c r="F48" s="25">
        <v>3300</v>
      </c>
      <c r="G48" s="25">
        <v>3300</v>
      </c>
      <c r="H48" s="25">
        <v>3300</v>
      </c>
      <c r="I48" s="25">
        <v>3300</v>
      </c>
      <c r="J48" s="25">
        <v>3300</v>
      </c>
      <c r="K48" s="25">
        <v>3600</v>
      </c>
      <c r="L48" s="25">
        <v>3600</v>
      </c>
      <c r="M48" s="25">
        <v>3600</v>
      </c>
      <c r="N48" s="25">
        <v>3600</v>
      </c>
      <c r="O48" s="25">
        <v>3600</v>
      </c>
      <c r="P48" s="25">
        <v>3600</v>
      </c>
    </row>
    <row r="49" spans="1:16" ht="18" customHeight="1" x14ac:dyDescent="0.2">
      <c r="A49" s="23"/>
      <c r="B49" s="23"/>
      <c r="C49" s="27">
        <v>1300</v>
      </c>
      <c r="D49" s="26">
        <f>SUM(D15:D48)</f>
        <v>52660083</v>
      </c>
      <c r="E49" s="26">
        <f t="shared" ref="E49:P49" si="3">SUM(E15:E48)</f>
        <v>2461080</v>
      </c>
      <c r="F49" s="26">
        <f t="shared" si="3"/>
        <v>3760712</v>
      </c>
      <c r="G49" s="26">
        <f t="shared" si="3"/>
        <v>2631489</v>
      </c>
      <c r="H49" s="26">
        <f t="shared" si="3"/>
        <v>7602322</v>
      </c>
      <c r="I49" s="26">
        <f t="shared" si="3"/>
        <v>1319813</v>
      </c>
      <c r="J49" s="26">
        <f t="shared" si="3"/>
        <v>3172999</v>
      </c>
      <c r="K49" s="26">
        <f t="shared" si="3"/>
        <v>4921760</v>
      </c>
      <c r="L49" s="26">
        <f t="shared" si="3"/>
        <v>2475007</v>
      </c>
      <c r="M49" s="26">
        <f t="shared" si="3"/>
        <v>2688196</v>
      </c>
      <c r="N49" s="26">
        <f t="shared" si="3"/>
        <v>2201521</v>
      </c>
      <c r="O49" s="26">
        <f t="shared" si="3"/>
        <v>10237104</v>
      </c>
      <c r="P49" s="26">
        <f t="shared" si="3"/>
        <v>9188080</v>
      </c>
    </row>
    <row r="50" spans="1:16" ht="18" customHeight="1" x14ac:dyDescent="0.2">
      <c r="A50" s="23"/>
      <c r="B50" s="23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8" customHeight="1" x14ac:dyDescent="0.2">
      <c r="A51" s="23">
        <v>10304010101</v>
      </c>
      <c r="B51" s="23">
        <v>14010101</v>
      </c>
      <c r="C51" s="23">
        <v>1412</v>
      </c>
      <c r="D51" s="24">
        <f t="shared" ref="D51:D74" si="4">SUM(E51:P51)</f>
        <v>178228</v>
      </c>
      <c r="E51" s="25">
        <v>14728</v>
      </c>
      <c r="F51" s="25">
        <v>15728</v>
      </c>
      <c r="G51" s="25">
        <v>14727</v>
      </c>
      <c r="H51" s="25">
        <v>14727</v>
      </c>
      <c r="I51" s="25">
        <v>14728</v>
      </c>
      <c r="J51" s="25">
        <v>15227</v>
      </c>
      <c r="K51" s="25">
        <v>14727</v>
      </c>
      <c r="L51" s="25">
        <v>14727</v>
      </c>
      <c r="M51" s="25">
        <v>14728</v>
      </c>
      <c r="N51" s="25">
        <v>14727</v>
      </c>
      <c r="O51" s="25">
        <v>14727</v>
      </c>
      <c r="P51" s="25">
        <v>14727</v>
      </c>
    </row>
    <row r="52" spans="1:16" ht="18" customHeight="1" x14ac:dyDescent="0.2">
      <c r="A52" s="23">
        <v>10801030101</v>
      </c>
      <c r="B52" s="23">
        <v>14010101</v>
      </c>
      <c r="C52" s="23">
        <v>1412</v>
      </c>
      <c r="D52" s="24">
        <f t="shared" si="4"/>
        <v>373348</v>
      </c>
      <c r="E52" s="25">
        <v>31004</v>
      </c>
      <c r="F52" s="25">
        <v>31704</v>
      </c>
      <c r="G52" s="25">
        <v>31004</v>
      </c>
      <c r="H52" s="25">
        <v>31004</v>
      </c>
      <c r="I52" s="25">
        <v>31004</v>
      </c>
      <c r="J52" s="25">
        <v>31604</v>
      </c>
      <c r="K52" s="25">
        <v>31004</v>
      </c>
      <c r="L52" s="25">
        <v>31004</v>
      </c>
      <c r="M52" s="25">
        <v>31004</v>
      </c>
      <c r="N52" s="25">
        <v>31004</v>
      </c>
      <c r="O52" s="25">
        <v>31004</v>
      </c>
      <c r="P52" s="25">
        <v>31004</v>
      </c>
    </row>
    <row r="53" spans="1:16" ht="18" customHeight="1" x14ac:dyDescent="0.2">
      <c r="A53" s="23">
        <v>10801030102</v>
      </c>
      <c r="B53" s="23">
        <v>14010101</v>
      </c>
      <c r="C53" s="23">
        <v>1412</v>
      </c>
      <c r="D53" s="24">
        <f t="shared" si="4"/>
        <v>6549115</v>
      </c>
      <c r="E53" s="25">
        <v>541896</v>
      </c>
      <c r="F53" s="25">
        <v>591897</v>
      </c>
      <c r="G53" s="25">
        <v>561896</v>
      </c>
      <c r="H53" s="25">
        <v>531896</v>
      </c>
      <c r="I53" s="25">
        <v>551896</v>
      </c>
      <c r="J53" s="25">
        <v>541896</v>
      </c>
      <c r="K53" s="25">
        <v>537956</v>
      </c>
      <c r="L53" s="25">
        <v>537956</v>
      </c>
      <c r="M53" s="25">
        <v>537956</v>
      </c>
      <c r="N53" s="25">
        <v>537956</v>
      </c>
      <c r="O53" s="25">
        <v>537956</v>
      </c>
      <c r="P53" s="25">
        <v>537958</v>
      </c>
    </row>
    <row r="54" spans="1:16" ht="18" customHeight="1" x14ac:dyDescent="0.2">
      <c r="A54" s="23">
        <v>10801030103</v>
      </c>
      <c r="B54" s="23">
        <v>14010101</v>
      </c>
      <c r="C54" s="23">
        <v>1412</v>
      </c>
      <c r="D54" s="24">
        <f t="shared" si="4"/>
        <v>400108</v>
      </c>
      <c r="E54" s="25">
        <v>32010</v>
      </c>
      <c r="F54" s="25">
        <v>32009</v>
      </c>
      <c r="G54" s="25">
        <v>32009</v>
      </c>
      <c r="H54" s="25">
        <v>32010</v>
      </c>
      <c r="I54" s="25">
        <v>32010</v>
      </c>
      <c r="J54" s="25">
        <v>34294</v>
      </c>
      <c r="K54" s="25">
        <v>34294</v>
      </c>
      <c r="L54" s="25">
        <v>34295</v>
      </c>
      <c r="M54" s="25">
        <v>34295</v>
      </c>
      <c r="N54" s="25">
        <v>34294</v>
      </c>
      <c r="O54" s="25">
        <v>34294</v>
      </c>
      <c r="P54" s="25">
        <v>34294</v>
      </c>
    </row>
    <row r="55" spans="1:16" ht="18" customHeight="1" x14ac:dyDescent="0.2">
      <c r="A55" s="23">
        <v>10304010101</v>
      </c>
      <c r="B55" s="23">
        <v>14010101</v>
      </c>
      <c r="C55" s="23">
        <v>1413</v>
      </c>
      <c r="D55" s="24">
        <f t="shared" si="4"/>
        <v>133512</v>
      </c>
      <c r="E55" s="25">
        <v>11051</v>
      </c>
      <c r="F55" s="25">
        <v>11851</v>
      </c>
      <c r="G55" s="25">
        <v>11051</v>
      </c>
      <c r="H55" s="25">
        <v>11051</v>
      </c>
      <c r="I55" s="25">
        <v>11051</v>
      </c>
      <c r="J55" s="25">
        <v>11151</v>
      </c>
      <c r="K55" s="25">
        <v>11051</v>
      </c>
      <c r="L55" s="25">
        <v>11051</v>
      </c>
      <c r="M55" s="25">
        <v>11051</v>
      </c>
      <c r="N55" s="25">
        <v>11051</v>
      </c>
      <c r="O55" s="25">
        <v>11051</v>
      </c>
      <c r="P55" s="25">
        <v>11051</v>
      </c>
    </row>
    <row r="56" spans="1:16" ht="18" customHeight="1" x14ac:dyDescent="0.2">
      <c r="A56" s="23">
        <v>10801030101</v>
      </c>
      <c r="B56" s="23">
        <v>14010101</v>
      </c>
      <c r="C56" s="23">
        <v>1413</v>
      </c>
      <c r="D56" s="24">
        <f t="shared" si="4"/>
        <v>257056</v>
      </c>
      <c r="E56" s="25">
        <v>20838</v>
      </c>
      <c r="F56" s="25">
        <v>23838</v>
      </c>
      <c r="G56" s="25">
        <v>21838</v>
      </c>
      <c r="H56" s="25">
        <v>20838</v>
      </c>
      <c r="I56" s="25">
        <v>20838</v>
      </c>
      <c r="J56" s="25">
        <v>23838</v>
      </c>
      <c r="K56" s="25">
        <v>20838</v>
      </c>
      <c r="L56" s="25">
        <v>20838</v>
      </c>
      <c r="M56" s="25">
        <v>20838</v>
      </c>
      <c r="N56" s="25">
        <v>20838</v>
      </c>
      <c r="O56" s="25">
        <v>20838</v>
      </c>
      <c r="P56" s="25">
        <v>20838</v>
      </c>
    </row>
    <row r="57" spans="1:16" ht="18" customHeight="1" x14ac:dyDescent="0.2">
      <c r="A57" s="23">
        <v>10801030102</v>
      </c>
      <c r="B57" s="23">
        <v>14010101</v>
      </c>
      <c r="C57" s="23">
        <v>1413</v>
      </c>
      <c r="D57" s="24">
        <f t="shared" si="4"/>
        <v>4978169</v>
      </c>
      <c r="E57" s="25">
        <v>407977</v>
      </c>
      <c r="F57" s="25">
        <v>457976</v>
      </c>
      <c r="G57" s="25">
        <v>407976</v>
      </c>
      <c r="H57" s="25">
        <v>407976</v>
      </c>
      <c r="I57" s="25">
        <v>407977</v>
      </c>
      <c r="J57" s="25">
        <v>457976</v>
      </c>
      <c r="K57" s="25">
        <v>405051</v>
      </c>
      <c r="L57" s="25">
        <v>405051</v>
      </c>
      <c r="M57" s="25">
        <v>405052</v>
      </c>
      <c r="N57" s="25">
        <v>405051</v>
      </c>
      <c r="O57" s="25">
        <v>405051</v>
      </c>
      <c r="P57" s="25">
        <v>405055</v>
      </c>
    </row>
    <row r="58" spans="1:16" ht="18" customHeight="1" x14ac:dyDescent="0.2">
      <c r="A58" s="23">
        <v>10801030103</v>
      </c>
      <c r="B58" s="23">
        <v>14010101</v>
      </c>
      <c r="C58" s="23">
        <v>1413</v>
      </c>
      <c r="D58" s="24">
        <f t="shared" si="4"/>
        <v>295192</v>
      </c>
      <c r="E58" s="25">
        <v>24599</v>
      </c>
      <c r="F58" s="25">
        <v>24599</v>
      </c>
      <c r="G58" s="25">
        <v>24599</v>
      </c>
      <c r="H58" s="25">
        <v>24599</v>
      </c>
      <c r="I58" s="25">
        <v>24599</v>
      </c>
      <c r="J58" s="25">
        <v>24599</v>
      </c>
      <c r="K58" s="25">
        <v>24599</v>
      </c>
      <c r="L58" s="25">
        <v>24599</v>
      </c>
      <c r="M58" s="25">
        <v>24599</v>
      </c>
      <c r="N58" s="25">
        <v>24599</v>
      </c>
      <c r="O58" s="25">
        <v>24599</v>
      </c>
      <c r="P58" s="25">
        <v>24603</v>
      </c>
    </row>
    <row r="59" spans="1:16" ht="18" customHeight="1" x14ac:dyDescent="0.2">
      <c r="A59" s="23">
        <v>10304010101</v>
      </c>
      <c r="B59" s="23">
        <v>14010101</v>
      </c>
      <c r="C59" s="23">
        <v>1414</v>
      </c>
      <c r="D59" s="24">
        <f t="shared" si="4"/>
        <v>31360</v>
      </c>
      <c r="E59" s="25">
        <v>2580</v>
      </c>
      <c r="F59" s="25">
        <v>2980</v>
      </c>
      <c r="G59" s="25">
        <v>2580</v>
      </c>
      <c r="H59" s="25">
        <v>2580</v>
      </c>
      <c r="I59" s="25">
        <v>2580</v>
      </c>
      <c r="J59" s="25">
        <v>2580</v>
      </c>
      <c r="K59" s="25">
        <v>2580</v>
      </c>
      <c r="L59" s="25">
        <v>2580</v>
      </c>
      <c r="M59" s="25">
        <v>2580</v>
      </c>
      <c r="N59" s="25">
        <v>2580</v>
      </c>
      <c r="O59" s="25">
        <v>2580</v>
      </c>
      <c r="P59" s="25">
        <v>2580</v>
      </c>
    </row>
    <row r="60" spans="1:16" ht="18" customHeight="1" x14ac:dyDescent="0.2">
      <c r="A60" s="23">
        <v>10801030101</v>
      </c>
      <c r="B60" s="23">
        <v>14010101</v>
      </c>
      <c r="C60" s="23">
        <v>1414</v>
      </c>
      <c r="D60" s="24">
        <f t="shared" si="4"/>
        <v>60400</v>
      </c>
      <c r="E60" s="25">
        <v>5200</v>
      </c>
      <c r="F60" s="25">
        <v>5200</v>
      </c>
      <c r="G60" s="25">
        <v>5200</v>
      </c>
      <c r="H60" s="25">
        <v>4200</v>
      </c>
      <c r="I60" s="25">
        <v>4200</v>
      </c>
      <c r="J60" s="25">
        <v>5200</v>
      </c>
      <c r="K60" s="25">
        <v>5200</v>
      </c>
      <c r="L60" s="25">
        <v>5200</v>
      </c>
      <c r="M60" s="25">
        <v>5200</v>
      </c>
      <c r="N60" s="25">
        <v>5200</v>
      </c>
      <c r="O60" s="25">
        <v>5200</v>
      </c>
      <c r="P60" s="25">
        <v>5200</v>
      </c>
    </row>
    <row r="61" spans="1:16" ht="18" customHeight="1" x14ac:dyDescent="0.2">
      <c r="A61" s="23">
        <v>10801030102</v>
      </c>
      <c r="B61" s="23">
        <v>14010101</v>
      </c>
      <c r="C61" s="23">
        <v>1414</v>
      </c>
      <c r="D61" s="24">
        <f t="shared" si="4"/>
        <v>1057301</v>
      </c>
      <c r="E61" s="25">
        <v>89175</v>
      </c>
      <c r="F61" s="25">
        <v>89176</v>
      </c>
      <c r="G61" s="25">
        <v>89176</v>
      </c>
      <c r="H61" s="25">
        <v>86176</v>
      </c>
      <c r="I61" s="25">
        <v>89176</v>
      </c>
      <c r="J61" s="25">
        <v>92176</v>
      </c>
      <c r="K61" s="25">
        <v>87041</v>
      </c>
      <c r="L61" s="25">
        <v>87041</v>
      </c>
      <c r="M61" s="25">
        <v>87041</v>
      </c>
      <c r="N61" s="25">
        <v>87041</v>
      </c>
      <c r="O61" s="25">
        <v>87041</v>
      </c>
      <c r="P61" s="25">
        <v>87041</v>
      </c>
    </row>
    <row r="62" spans="1:16" ht="18" customHeight="1" x14ac:dyDescent="0.2">
      <c r="A62" s="23">
        <v>10801030103</v>
      </c>
      <c r="B62" s="23">
        <v>14010101</v>
      </c>
      <c r="C62" s="23">
        <v>1414</v>
      </c>
      <c r="D62" s="24">
        <f t="shared" si="4"/>
        <v>42600</v>
      </c>
      <c r="E62" s="25">
        <v>3550</v>
      </c>
      <c r="F62" s="25">
        <v>3550</v>
      </c>
      <c r="G62" s="25">
        <v>3550</v>
      </c>
      <c r="H62" s="25">
        <v>3550</v>
      </c>
      <c r="I62" s="25">
        <v>3550</v>
      </c>
      <c r="J62" s="25">
        <v>3550</v>
      </c>
      <c r="K62" s="25">
        <v>3550</v>
      </c>
      <c r="L62" s="25">
        <v>3550</v>
      </c>
      <c r="M62" s="25">
        <v>3550</v>
      </c>
      <c r="N62" s="25">
        <v>3550</v>
      </c>
      <c r="O62" s="25">
        <v>3550</v>
      </c>
      <c r="P62" s="25">
        <v>3550</v>
      </c>
    </row>
    <row r="63" spans="1:16" ht="18" customHeight="1" x14ac:dyDescent="0.2">
      <c r="A63" s="23">
        <v>10304010101</v>
      </c>
      <c r="B63" s="23">
        <v>14010101</v>
      </c>
      <c r="C63" s="23">
        <v>1415</v>
      </c>
      <c r="D63" s="24">
        <f t="shared" si="4"/>
        <v>15636</v>
      </c>
      <c r="E63" s="25">
        <v>1303</v>
      </c>
      <c r="F63" s="25">
        <v>1303</v>
      </c>
      <c r="G63" s="25">
        <v>1303</v>
      </c>
      <c r="H63" s="25">
        <v>1303</v>
      </c>
      <c r="I63" s="25">
        <v>1303</v>
      </c>
      <c r="J63" s="25">
        <v>1303</v>
      </c>
      <c r="K63" s="25">
        <v>1303</v>
      </c>
      <c r="L63" s="25">
        <v>1303</v>
      </c>
      <c r="M63" s="25">
        <v>1303</v>
      </c>
      <c r="N63" s="25">
        <v>1303</v>
      </c>
      <c r="O63" s="25">
        <v>1303</v>
      </c>
      <c r="P63" s="25">
        <v>1303</v>
      </c>
    </row>
    <row r="64" spans="1:16" ht="18" customHeight="1" x14ac:dyDescent="0.2">
      <c r="A64" s="23">
        <v>10801030101</v>
      </c>
      <c r="B64" s="23">
        <v>14010101</v>
      </c>
      <c r="C64" s="23">
        <v>1415</v>
      </c>
      <c r="D64" s="24">
        <f t="shared" si="4"/>
        <v>42192</v>
      </c>
      <c r="E64" s="25">
        <v>3516</v>
      </c>
      <c r="F64" s="25">
        <v>3516</v>
      </c>
      <c r="G64" s="25">
        <v>3516</v>
      </c>
      <c r="H64" s="25">
        <v>3516</v>
      </c>
      <c r="I64" s="25">
        <v>3516</v>
      </c>
      <c r="J64" s="25">
        <v>3516</v>
      </c>
      <c r="K64" s="25">
        <v>3516</v>
      </c>
      <c r="L64" s="25">
        <v>3516</v>
      </c>
      <c r="M64" s="25">
        <v>3516</v>
      </c>
      <c r="N64" s="25">
        <v>3516</v>
      </c>
      <c r="O64" s="25">
        <v>3516</v>
      </c>
      <c r="P64" s="25">
        <v>3516</v>
      </c>
    </row>
    <row r="65" spans="1:16" ht="18" customHeight="1" x14ac:dyDescent="0.2">
      <c r="A65" s="23">
        <v>10801030102</v>
      </c>
      <c r="B65" s="23">
        <v>14010101</v>
      </c>
      <c r="C65" s="23">
        <v>1415</v>
      </c>
      <c r="D65" s="24">
        <f t="shared" si="4"/>
        <v>634223</v>
      </c>
      <c r="E65" s="25">
        <v>51025</v>
      </c>
      <c r="F65" s="25">
        <v>55024</v>
      </c>
      <c r="G65" s="25">
        <v>53024</v>
      </c>
      <c r="H65" s="25">
        <v>53025</v>
      </c>
      <c r="I65" s="25">
        <v>53025</v>
      </c>
      <c r="J65" s="25">
        <v>53024</v>
      </c>
      <c r="K65" s="25">
        <v>52679</v>
      </c>
      <c r="L65" s="25">
        <v>52680</v>
      </c>
      <c r="M65" s="25">
        <v>52680</v>
      </c>
      <c r="N65" s="25">
        <v>52679</v>
      </c>
      <c r="O65" s="25">
        <v>52679</v>
      </c>
      <c r="P65" s="25">
        <v>52679</v>
      </c>
    </row>
    <row r="66" spans="1:16" ht="18" customHeight="1" x14ac:dyDescent="0.2">
      <c r="A66" s="23">
        <v>10801030103</v>
      </c>
      <c r="B66" s="23">
        <v>14010101</v>
      </c>
      <c r="C66" s="23">
        <v>1415</v>
      </c>
      <c r="D66" s="24">
        <f t="shared" si="4"/>
        <v>33512</v>
      </c>
      <c r="E66" s="25">
        <v>2792</v>
      </c>
      <c r="F66" s="25">
        <v>2793</v>
      </c>
      <c r="G66" s="25">
        <v>2793</v>
      </c>
      <c r="H66" s="25">
        <v>2792</v>
      </c>
      <c r="I66" s="25">
        <v>2792</v>
      </c>
      <c r="J66" s="25">
        <v>2793</v>
      </c>
      <c r="K66" s="25">
        <v>2793</v>
      </c>
      <c r="L66" s="25">
        <v>2793</v>
      </c>
      <c r="M66" s="25">
        <v>2792</v>
      </c>
      <c r="N66" s="25">
        <v>2793</v>
      </c>
      <c r="O66" s="25">
        <v>2793</v>
      </c>
      <c r="P66" s="25">
        <v>2793</v>
      </c>
    </row>
    <row r="67" spans="1:16" ht="18" customHeight="1" x14ac:dyDescent="0.2">
      <c r="A67" s="23">
        <v>10304010101</v>
      </c>
      <c r="B67" s="23">
        <v>14010101</v>
      </c>
      <c r="C67" s="23">
        <v>1416</v>
      </c>
      <c r="D67" s="24">
        <f t="shared" si="4"/>
        <v>21620</v>
      </c>
      <c r="E67" s="25">
        <v>1801</v>
      </c>
      <c r="F67" s="25">
        <v>1802</v>
      </c>
      <c r="G67" s="25">
        <v>1802</v>
      </c>
      <c r="H67" s="25">
        <v>1801</v>
      </c>
      <c r="I67" s="25">
        <v>1801</v>
      </c>
      <c r="J67" s="25">
        <v>1802</v>
      </c>
      <c r="K67" s="25">
        <v>1802</v>
      </c>
      <c r="L67" s="25">
        <v>1801</v>
      </c>
      <c r="M67" s="25">
        <v>1802</v>
      </c>
      <c r="N67" s="25">
        <v>1802</v>
      </c>
      <c r="O67" s="25">
        <v>1802</v>
      </c>
      <c r="P67" s="25">
        <v>1802</v>
      </c>
    </row>
    <row r="68" spans="1:16" ht="18" customHeight="1" x14ac:dyDescent="0.2">
      <c r="A68" s="23">
        <v>10801030101</v>
      </c>
      <c r="B68" s="23">
        <v>14010101</v>
      </c>
      <c r="C68" s="23">
        <v>1416</v>
      </c>
      <c r="D68" s="24">
        <f t="shared" si="4"/>
        <v>51636</v>
      </c>
      <c r="E68" s="25">
        <v>4303</v>
      </c>
      <c r="F68" s="25">
        <v>4303</v>
      </c>
      <c r="G68" s="25">
        <v>4303</v>
      </c>
      <c r="H68" s="25">
        <v>4303</v>
      </c>
      <c r="I68" s="25">
        <v>4303</v>
      </c>
      <c r="J68" s="25">
        <v>4303</v>
      </c>
      <c r="K68" s="25">
        <v>4303</v>
      </c>
      <c r="L68" s="25">
        <v>4303</v>
      </c>
      <c r="M68" s="25">
        <v>4303</v>
      </c>
      <c r="N68" s="25">
        <v>4303</v>
      </c>
      <c r="O68" s="25">
        <v>4303</v>
      </c>
      <c r="P68" s="25">
        <v>4303</v>
      </c>
    </row>
    <row r="69" spans="1:16" ht="18" customHeight="1" x14ac:dyDescent="0.2">
      <c r="A69" s="23">
        <v>10801030102</v>
      </c>
      <c r="B69" s="23">
        <v>14010101</v>
      </c>
      <c r="C69" s="23">
        <v>1416</v>
      </c>
      <c r="D69" s="24">
        <f t="shared" si="4"/>
        <v>839108</v>
      </c>
      <c r="E69" s="25">
        <v>69490</v>
      </c>
      <c r="F69" s="25">
        <v>74488</v>
      </c>
      <c r="G69" s="25">
        <v>69490</v>
      </c>
      <c r="H69" s="25">
        <v>66490</v>
      </c>
      <c r="I69" s="25">
        <v>69490</v>
      </c>
      <c r="J69" s="25">
        <v>75490</v>
      </c>
      <c r="K69" s="25">
        <v>69028</v>
      </c>
      <c r="L69" s="25">
        <v>69028</v>
      </c>
      <c r="M69" s="25">
        <v>69029</v>
      </c>
      <c r="N69" s="25">
        <v>69029</v>
      </c>
      <c r="O69" s="25">
        <v>69028</v>
      </c>
      <c r="P69" s="25">
        <v>69028</v>
      </c>
    </row>
    <row r="70" spans="1:16" ht="18" customHeight="1" x14ac:dyDescent="0.2">
      <c r="A70" s="23">
        <v>10801030103</v>
      </c>
      <c r="B70" s="23">
        <v>14010101</v>
      </c>
      <c r="C70" s="23">
        <v>1416</v>
      </c>
      <c r="D70" s="24">
        <f t="shared" si="4"/>
        <v>43364</v>
      </c>
      <c r="E70" s="25">
        <v>3613</v>
      </c>
      <c r="F70" s="25">
        <v>3614</v>
      </c>
      <c r="G70" s="25">
        <v>3614</v>
      </c>
      <c r="H70" s="25">
        <v>3613</v>
      </c>
      <c r="I70" s="25">
        <v>3614</v>
      </c>
      <c r="J70" s="25">
        <v>3614</v>
      </c>
      <c r="K70" s="25">
        <v>3614</v>
      </c>
      <c r="L70" s="25">
        <v>3613</v>
      </c>
      <c r="M70" s="25">
        <v>3614</v>
      </c>
      <c r="N70" s="25">
        <v>3614</v>
      </c>
      <c r="O70" s="25">
        <v>3614</v>
      </c>
      <c r="P70" s="25">
        <v>3613</v>
      </c>
    </row>
    <row r="71" spans="1:16" ht="18" customHeight="1" x14ac:dyDescent="0.2">
      <c r="A71" s="23">
        <v>10304010101</v>
      </c>
      <c r="B71" s="23">
        <v>14010101</v>
      </c>
      <c r="C71" s="23">
        <v>1441</v>
      </c>
      <c r="D71" s="24">
        <f t="shared" si="4"/>
        <v>8954</v>
      </c>
      <c r="E71" s="25">
        <v>4477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4477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</row>
    <row r="72" spans="1:16" ht="18" customHeight="1" x14ac:dyDescent="0.2">
      <c r="A72" s="23">
        <v>10801030101</v>
      </c>
      <c r="B72" s="23">
        <v>14010101</v>
      </c>
      <c r="C72" s="23">
        <v>1441</v>
      </c>
      <c r="D72" s="24">
        <f t="shared" si="4"/>
        <v>16764</v>
      </c>
      <c r="E72" s="25">
        <v>5882</v>
      </c>
      <c r="F72" s="25">
        <v>5000</v>
      </c>
      <c r="G72" s="25">
        <v>0</v>
      </c>
      <c r="H72" s="25">
        <v>0</v>
      </c>
      <c r="I72" s="25">
        <v>0</v>
      </c>
      <c r="J72" s="25">
        <v>0</v>
      </c>
      <c r="K72" s="25">
        <v>5882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</row>
    <row r="73" spans="1:16" ht="18" customHeight="1" x14ac:dyDescent="0.2">
      <c r="A73" s="23">
        <v>10801030102</v>
      </c>
      <c r="B73" s="23">
        <v>14010101</v>
      </c>
      <c r="C73" s="23">
        <v>1441</v>
      </c>
      <c r="D73" s="24">
        <f t="shared" si="4"/>
        <v>230604</v>
      </c>
      <c r="E73" s="25">
        <v>115302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115302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</row>
    <row r="74" spans="1:16" ht="18" customHeight="1" x14ac:dyDescent="0.2">
      <c r="A74" s="23">
        <v>10801030103</v>
      </c>
      <c r="B74" s="23">
        <v>14010101</v>
      </c>
      <c r="C74" s="23">
        <v>1441</v>
      </c>
      <c r="D74" s="24">
        <f t="shared" si="4"/>
        <v>12000</v>
      </c>
      <c r="E74" s="25">
        <v>6000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6000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</row>
    <row r="75" spans="1:16" ht="18" customHeight="1" x14ac:dyDescent="0.2">
      <c r="A75" s="23"/>
      <c r="B75" s="23"/>
      <c r="C75" s="27">
        <v>1400</v>
      </c>
      <c r="D75" s="26">
        <f>SUM(D51:D74)</f>
        <v>16306002</v>
      </c>
      <c r="E75" s="26">
        <f t="shared" ref="E75:P75" si="5">SUM(E51:E74)</f>
        <v>1454112</v>
      </c>
      <c r="F75" s="26">
        <f t="shared" si="5"/>
        <v>1442351</v>
      </c>
      <c r="G75" s="26">
        <f t="shared" si="5"/>
        <v>1345451</v>
      </c>
      <c r="H75" s="26">
        <f t="shared" si="5"/>
        <v>1307450</v>
      </c>
      <c r="I75" s="26">
        <f t="shared" si="5"/>
        <v>1333453</v>
      </c>
      <c r="J75" s="26">
        <f t="shared" si="5"/>
        <v>1389936</v>
      </c>
      <c r="K75" s="26">
        <f t="shared" si="5"/>
        <v>1448590</v>
      </c>
      <c r="L75" s="26">
        <f t="shared" si="5"/>
        <v>1316929</v>
      </c>
      <c r="M75" s="26">
        <f t="shared" si="5"/>
        <v>1316933</v>
      </c>
      <c r="N75" s="26">
        <f t="shared" si="5"/>
        <v>1316930</v>
      </c>
      <c r="O75" s="26">
        <f t="shared" si="5"/>
        <v>1316929</v>
      </c>
      <c r="P75" s="26">
        <f t="shared" si="5"/>
        <v>1316938</v>
      </c>
    </row>
    <row r="76" spans="1:16" ht="18" customHeight="1" x14ac:dyDescent="0.2">
      <c r="A76" s="23"/>
      <c r="B76" s="23"/>
      <c r="C76" s="23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8" customHeight="1" x14ac:dyDescent="0.2">
      <c r="A77" s="23">
        <v>10304010101</v>
      </c>
      <c r="B77" s="23">
        <v>14010101</v>
      </c>
      <c r="C77" s="23">
        <v>1511</v>
      </c>
      <c r="D77" s="24">
        <f t="shared" ref="D77:D103" si="6">SUM(E77:P77)</f>
        <v>19092</v>
      </c>
      <c r="E77" s="25">
        <v>1591</v>
      </c>
      <c r="F77" s="25">
        <v>1591</v>
      </c>
      <c r="G77" s="25">
        <v>1591</v>
      </c>
      <c r="H77" s="25">
        <v>1591</v>
      </c>
      <c r="I77" s="25">
        <v>1591</v>
      </c>
      <c r="J77" s="25">
        <v>1591</v>
      </c>
      <c r="K77" s="25">
        <v>1591</v>
      </c>
      <c r="L77" s="25">
        <v>1591</v>
      </c>
      <c r="M77" s="25">
        <v>1591</v>
      </c>
      <c r="N77" s="25">
        <v>1591</v>
      </c>
      <c r="O77" s="25">
        <v>1591</v>
      </c>
      <c r="P77" s="25">
        <v>1591</v>
      </c>
    </row>
    <row r="78" spans="1:16" ht="18" customHeight="1" x14ac:dyDescent="0.2">
      <c r="A78" s="23">
        <v>10801030101</v>
      </c>
      <c r="B78" s="23">
        <v>14010101</v>
      </c>
      <c r="C78" s="23">
        <v>1511</v>
      </c>
      <c r="D78" s="24">
        <f t="shared" si="6"/>
        <v>51324</v>
      </c>
      <c r="E78" s="25">
        <v>4277</v>
      </c>
      <c r="F78" s="25">
        <v>4277</v>
      </c>
      <c r="G78" s="25">
        <v>4277</v>
      </c>
      <c r="H78" s="25">
        <v>4277</v>
      </c>
      <c r="I78" s="25">
        <v>4277</v>
      </c>
      <c r="J78" s="25">
        <v>4277</v>
      </c>
      <c r="K78" s="25">
        <v>4277</v>
      </c>
      <c r="L78" s="25">
        <v>4277</v>
      </c>
      <c r="M78" s="25">
        <v>4277</v>
      </c>
      <c r="N78" s="25">
        <v>4277</v>
      </c>
      <c r="O78" s="25">
        <v>4277</v>
      </c>
      <c r="P78" s="25">
        <v>4277</v>
      </c>
    </row>
    <row r="79" spans="1:16" ht="18" customHeight="1" x14ac:dyDescent="0.2">
      <c r="A79" s="23">
        <v>10801030102</v>
      </c>
      <c r="B79" s="23">
        <v>14010101</v>
      </c>
      <c r="C79" s="23">
        <v>1511</v>
      </c>
      <c r="D79" s="24">
        <f t="shared" si="6"/>
        <v>866724</v>
      </c>
      <c r="E79" s="25">
        <v>72227</v>
      </c>
      <c r="F79" s="25">
        <v>71227</v>
      </c>
      <c r="G79" s="25">
        <v>71227</v>
      </c>
      <c r="H79" s="25">
        <v>71227</v>
      </c>
      <c r="I79" s="25">
        <v>71227</v>
      </c>
      <c r="J79" s="25">
        <v>81227</v>
      </c>
      <c r="K79" s="25">
        <v>71227</v>
      </c>
      <c r="L79" s="25">
        <v>71227</v>
      </c>
      <c r="M79" s="25">
        <v>71227</v>
      </c>
      <c r="N79" s="25">
        <v>71227</v>
      </c>
      <c r="O79" s="25">
        <v>71227</v>
      </c>
      <c r="P79" s="25">
        <v>72227</v>
      </c>
    </row>
    <row r="80" spans="1:16" ht="18" customHeight="1" x14ac:dyDescent="0.2">
      <c r="A80" s="23">
        <v>10801030103</v>
      </c>
      <c r="B80" s="23">
        <v>14010101</v>
      </c>
      <c r="C80" s="23">
        <v>1511</v>
      </c>
      <c r="D80" s="24">
        <f t="shared" si="6"/>
        <v>46620</v>
      </c>
      <c r="E80" s="25">
        <v>3770</v>
      </c>
      <c r="F80" s="25">
        <v>3770</v>
      </c>
      <c r="G80" s="25">
        <v>3770</v>
      </c>
      <c r="H80" s="25">
        <v>3770</v>
      </c>
      <c r="I80" s="25">
        <v>3770</v>
      </c>
      <c r="J80" s="25">
        <v>3770</v>
      </c>
      <c r="K80" s="25">
        <v>4000</v>
      </c>
      <c r="L80" s="25">
        <v>4000</v>
      </c>
      <c r="M80" s="25">
        <v>4000</v>
      </c>
      <c r="N80" s="25">
        <v>4000</v>
      </c>
      <c r="O80" s="25">
        <v>4000</v>
      </c>
      <c r="P80" s="25">
        <v>4000</v>
      </c>
    </row>
    <row r="81" spans="1:16" ht="18" customHeight="1" x14ac:dyDescent="0.2">
      <c r="A81" s="23">
        <v>10304010101</v>
      </c>
      <c r="B81" s="23">
        <v>14010101</v>
      </c>
      <c r="C81" s="23">
        <v>1512</v>
      </c>
      <c r="D81" s="24">
        <f t="shared" si="6"/>
        <v>83616</v>
      </c>
      <c r="E81" s="25">
        <v>6968</v>
      </c>
      <c r="F81" s="25">
        <v>6968</v>
      </c>
      <c r="G81" s="25">
        <v>6968</v>
      </c>
      <c r="H81" s="25">
        <v>6968</v>
      </c>
      <c r="I81" s="25">
        <v>6968</v>
      </c>
      <c r="J81" s="25">
        <v>6968</v>
      </c>
      <c r="K81" s="25">
        <v>6968</v>
      </c>
      <c r="L81" s="25">
        <v>6968</v>
      </c>
      <c r="M81" s="25">
        <v>6968</v>
      </c>
      <c r="N81" s="25">
        <v>6968</v>
      </c>
      <c r="O81" s="25">
        <v>6968</v>
      </c>
      <c r="P81" s="25">
        <v>6968</v>
      </c>
    </row>
    <row r="82" spans="1:16" ht="18" customHeight="1" x14ac:dyDescent="0.2">
      <c r="A82" s="23">
        <v>10801030101</v>
      </c>
      <c r="B82" s="23">
        <v>14010101</v>
      </c>
      <c r="C82" s="23">
        <v>1512</v>
      </c>
      <c r="D82" s="24">
        <f t="shared" si="6"/>
        <v>128966</v>
      </c>
      <c r="E82" s="25">
        <v>10748</v>
      </c>
      <c r="F82" s="25">
        <v>10747</v>
      </c>
      <c r="G82" s="25">
        <v>10747</v>
      </c>
      <c r="H82" s="25">
        <v>10747</v>
      </c>
      <c r="I82" s="25">
        <v>10747</v>
      </c>
      <c r="J82" s="25">
        <v>10747</v>
      </c>
      <c r="K82" s="25">
        <v>10747</v>
      </c>
      <c r="L82" s="25">
        <v>10747</v>
      </c>
      <c r="M82" s="25">
        <v>10748</v>
      </c>
      <c r="N82" s="25">
        <v>10747</v>
      </c>
      <c r="O82" s="25">
        <v>10747</v>
      </c>
      <c r="P82" s="25">
        <v>10747</v>
      </c>
    </row>
    <row r="83" spans="1:16" ht="18" customHeight="1" x14ac:dyDescent="0.2">
      <c r="A83" s="23">
        <v>10801030102</v>
      </c>
      <c r="B83" s="23">
        <v>14010101</v>
      </c>
      <c r="C83" s="23">
        <v>1512</v>
      </c>
      <c r="D83" s="24">
        <f t="shared" si="6"/>
        <v>1921680</v>
      </c>
      <c r="E83" s="25">
        <v>160140</v>
      </c>
      <c r="F83" s="25">
        <v>160140</v>
      </c>
      <c r="G83" s="25">
        <v>160140</v>
      </c>
      <c r="H83" s="25">
        <v>160140</v>
      </c>
      <c r="I83" s="25">
        <v>160140</v>
      </c>
      <c r="J83" s="25">
        <v>160140</v>
      </c>
      <c r="K83" s="25">
        <v>160140</v>
      </c>
      <c r="L83" s="25">
        <v>160140</v>
      </c>
      <c r="M83" s="25">
        <v>160140</v>
      </c>
      <c r="N83" s="25">
        <v>160140</v>
      </c>
      <c r="O83" s="25">
        <v>160140</v>
      </c>
      <c r="P83" s="25">
        <v>160140</v>
      </c>
    </row>
    <row r="84" spans="1:16" ht="18" customHeight="1" x14ac:dyDescent="0.2">
      <c r="A84" s="23">
        <v>10801030103</v>
      </c>
      <c r="B84" s="23">
        <v>14010101</v>
      </c>
      <c r="C84" s="23">
        <v>1512</v>
      </c>
      <c r="D84" s="24">
        <f t="shared" si="6"/>
        <v>98624</v>
      </c>
      <c r="E84" s="25">
        <v>8219</v>
      </c>
      <c r="F84" s="25">
        <v>8219</v>
      </c>
      <c r="G84" s="25">
        <v>8219</v>
      </c>
      <c r="H84" s="25">
        <v>8218</v>
      </c>
      <c r="I84" s="25">
        <v>8219</v>
      </c>
      <c r="J84" s="25">
        <v>8219</v>
      </c>
      <c r="K84" s="25">
        <v>8219</v>
      </c>
      <c r="L84" s="25">
        <v>8218</v>
      </c>
      <c r="M84" s="25">
        <v>8219</v>
      </c>
      <c r="N84" s="25">
        <v>8219</v>
      </c>
      <c r="O84" s="25">
        <v>8218</v>
      </c>
      <c r="P84" s="25">
        <v>8218</v>
      </c>
    </row>
    <row r="85" spans="1:16" ht="18" customHeight="1" x14ac:dyDescent="0.2">
      <c r="A85" s="23">
        <v>10801030101</v>
      </c>
      <c r="B85" s="23">
        <v>14010101</v>
      </c>
      <c r="C85" s="23">
        <v>1541</v>
      </c>
      <c r="D85" s="24">
        <f t="shared" si="6"/>
        <v>29080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17388</v>
      </c>
      <c r="K85" s="25">
        <v>0</v>
      </c>
      <c r="L85" s="25">
        <v>0</v>
      </c>
      <c r="M85" s="25">
        <v>0</v>
      </c>
      <c r="N85" s="25">
        <v>0</v>
      </c>
      <c r="O85" s="25">
        <v>11692</v>
      </c>
      <c r="P85" s="25">
        <v>0</v>
      </c>
    </row>
    <row r="86" spans="1:16" ht="18" customHeight="1" x14ac:dyDescent="0.2">
      <c r="A86" s="23">
        <v>10801030102</v>
      </c>
      <c r="B86" s="23">
        <v>14010101</v>
      </c>
      <c r="C86" s="23">
        <v>1541</v>
      </c>
      <c r="D86" s="24">
        <f t="shared" si="6"/>
        <v>372362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212362</v>
      </c>
      <c r="K86" s="25">
        <v>0</v>
      </c>
      <c r="L86" s="25">
        <v>0</v>
      </c>
      <c r="M86" s="25">
        <v>0</v>
      </c>
      <c r="N86" s="25">
        <v>0</v>
      </c>
      <c r="O86" s="25">
        <v>160000</v>
      </c>
      <c r="P86" s="25">
        <v>0</v>
      </c>
    </row>
    <row r="87" spans="1:16" ht="18" customHeight="1" x14ac:dyDescent="0.2">
      <c r="A87" s="23">
        <v>10801030103</v>
      </c>
      <c r="B87" s="23">
        <v>14010101</v>
      </c>
      <c r="C87" s="23">
        <v>1541</v>
      </c>
      <c r="D87" s="24">
        <f t="shared" si="6"/>
        <v>27100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18100</v>
      </c>
      <c r="K87" s="25">
        <v>0</v>
      </c>
      <c r="L87" s="25">
        <v>0</v>
      </c>
      <c r="M87" s="25">
        <v>0</v>
      </c>
      <c r="N87" s="25">
        <v>0</v>
      </c>
      <c r="O87" s="25">
        <v>9000</v>
      </c>
      <c r="P87" s="25">
        <v>0</v>
      </c>
    </row>
    <row r="88" spans="1:16" ht="18" customHeight="1" x14ac:dyDescent="0.2">
      <c r="A88" s="23">
        <v>10801030101</v>
      </c>
      <c r="B88" s="23">
        <v>14010101</v>
      </c>
      <c r="C88" s="23">
        <v>1542</v>
      </c>
      <c r="D88" s="24">
        <f t="shared" si="6"/>
        <v>40019</v>
      </c>
      <c r="E88" s="25">
        <v>0</v>
      </c>
      <c r="F88" s="25">
        <v>40019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</row>
    <row r="89" spans="1:16" ht="18" customHeight="1" x14ac:dyDescent="0.2">
      <c r="A89" s="23">
        <v>10801030102</v>
      </c>
      <c r="B89" s="23">
        <v>14010101</v>
      </c>
      <c r="C89" s="23">
        <v>1542</v>
      </c>
      <c r="D89" s="24">
        <f t="shared" si="6"/>
        <v>840212</v>
      </c>
      <c r="E89" s="25">
        <v>0</v>
      </c>
      <c r="F89" s="25">
        <v>840212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</row>
    <row r="90" spans="1:16" ht="18" customHeight="1" x14ac:dyDescent="0.2">
      <c r="A90" s="23">
        <v>10801030103</v>
      </c>
      <c r="B90" s="23">
        <v>14010101</v>
      </c>
      <c r="C90" s="23">
        <v>1542</v>
      </c>
      <c r="D90" s="24">
        <f t="shared" si="6"/>
        <v>70000</v>
      </c>
      <c r="E90" s="25">
        <v>0</v>
      </c>
      <c r="F90" s="25">
        <v>70000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</row>
    <row r="91" spans="1:16" ht="18" customHeight="1" x14ac:dyDescent="0.2">
      <c r="A91" s="23">
        <v>10801030101</v>
      </c>
      <c r="B91" s="23">
        <v>14010101</v>
      </c>
      <c r="C91" s="23">
        <v>1544</v>
      </c>
      <c r="D91" s="24">
        <f t="shared" si="6"/>
        <v>72746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72746</v>
      </c>
      <c r="O91" s="25">
        <v>0</v>
      </c>
      <c r="P91" s="25">
        <v>0</v>
      </c>
    </row>
    <row r="92" spans="1:16" ht="18" customHeight="1" x14ac:dyDescent="0.2">
      <c r="A92" s="23">
        <v>10801030102</v>
      </c>
      <c r="B92" s="23">
        <v>14010101</v>
      </c>
      <c r="C92" s="23">
        <v>1544</v>
      </c>
      <c r="D92" s="24">
        <f t="shared" si="6"/>
        <v>1916990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1916990</v>
      </c>
      <c r="O92" s="25">
        <v>0</v>
      </c>
      <c r="P92" s="25">
        <v>0</v>
      </c>
    </row>
    <row r="93" spans="1:16" ht="18" customHeight="1" x14ac:dyDescent="0.2">
      <c r="A93" s="23">
        <v>10801030103</v>
      </c>
      <c r="B93" s="23">
        <v>14010101</v>
      </c>
      <c r="C93" s="23">
        <v>1544</v>
      </c>
      <c r="D93" s="24">
        <f t="shared" si="6"/>
        <v>145295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145295</v>
      </c>
      <c r="O93" s="25">
        <v>0</v>
      </c>
      <c r="P93" s="25">
        <v>0</v>
      </c>
    </row>
    <row r="94" spans="1:16" ht="18" customHeight="1" x14ac:dyDescent="0.2">
      <c r="A94" s="23">
        <v>10304010101</v>
      </c>
      <c r="B94" s="23">
        <v>14010101</v>
      </c>
      <c r="C94" s="23">
        <v>1546</v>
      </c>
      <c r="D94" s="24">
        <f t="shared" si="6"/>
        <v>30685</v>
      </c>
      <c r="E94" s="25">
        <v>0</v>
      </c>
      <c r="F94" s="25">
        <v>0</v>
      </c>
      <c r="G94" s="25">
        <v>0</v>
      </c>
      <c r="H94" s="25">
        <v>14843</v>
      </c>
      <c r="I94" s="25">
        <v>14842</v>
      </c>
      <c r="J94" s="25">
        <v>1000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</row>
    <row r="95" spans="1:16" ht="18" customHeight="1" x14ac:dyDescent="0.2">
      <c r="A95" s="23">
        <v>10801030101</v>
      </c>
      <c r="B95" s="23">
        <v>14010101</v>
      </c>
      <c r="C95" s="23">
        <v>1546</v>
      </c>
      <c r="D95" s="24">
        <f t="shared" si="6"/>
        <v>68947</v>
      </c>
      <c r="E95" s="25">
        <v>14979</v>
      </c>
      <c r="F95" s="25">
        <v>0</v>
      </c>
      <c r="G95" s="25">
        <v>0</v>
      </c>
      <c r="H95" s="25">
        <v>19037</v>
      </c>
      <c r="I95" s="25">
        <v>19037</v>
      </c>
      <c r="J95" s="25">
        <v>2000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13894</v>
      </c>
    </row>
    <row r="96" spans="1:16" ht="18" customHeight="1" x14ac:dyDescent="0.2">
      <c r="A96" s="23">
        <v>10801030102</v>
      </c>
      <c r="B96" s="23">
        <v>14010101</v>
      </c>
      <c r="C96" s="23">
        <v>1546</v>
      </c>
      <c r="D96" s="24">
        <f t="shared" si="6"/>
        <v>2300639</v>
      </c>
      <c r="E96" s="25">
        <v>273549</v>
      </c>
      <c r="F96" s="25">
        <v>0</v>
      </c>
      <c r="G96" s="25">
        <v>0</v>
      </c>
      <c r="H96" s="25">
        <v>485180</v>
      </c>
      <c r="I96" s="25">
        <v>485180</v>
      </c>
      <c r="J96" s="25">
        <v>32000</v>
      </c>
      <c r="K96" s="25">
        <v>0</v>
      </c>
      <c r="L96" s="25">
        <v>0</v>
      </c>
      <c r="M96" s="25">
        <v>0</v>
      </c>
      <c r="N96" s="25">
        <v>0</v>
      </c>
      <c r="O96" s="25">
        <v>619172</v>
      </c>
      <c r="P96" s="25">
        <v>405558</v>
      </c>
    </row>
    <row r="97" spans="1:16" ht="18" customHeight="1" x14ac:dyDescent="0.2">
      <c r="A97" s="23">
        <v>10801030103</v>
      </c>
      <c r="B97" s="23">
        <v>14010101</v>
      </c>
      <c r="C97" s="23">
        <v>1546</v>
      </c>
      <c r="D97" s="24">
        <f t="shared" si="6"/>
        <v>100300</v>
      </c>
      <c r="E97" s="25">
        <v>27587</v>
      </c>
      <c r="F97" s="25">
        <v>0</v>
      </c>
      <c r="G97" s="25">
        <v>0</v>
      </c>
      <c r="H97" s="25">
        <v>23280</v>
      </c>
      <c r="I97" s="25">
        <v>23280</v>
      </c>
      <c r="J97" s="25">
        <v>300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25853</v>
      </c>
    </row>
    <row r="98" spans="1:16" ht="18" customHeight="1" x14ac:dyDescent="0.2">
      <c r="A98" s="23">
        <v>10304010101</v>
      </c>
      <c r="B98" s="23">
        <v>14010101</v>
      </c>
      <c r="C98" s="23">
        <v>1593</v>
      </c>
      <c r="D98" s="24">
        <f t="shared" si="6"/>
        <v>25480</v>
      </c>
      <c r="E98" s="25">
        <v>2124</v>
      </c>
      <c r="F98" s="25">
        <v>2123</v>
      </c>
      <c r="G98" s="25">
        <v>2123</v>
      </c>
      <c r="H98" s="25">
        <v>2124</v>
      </c>
      <c r="I98" s="25">
        <v>2124</v>
      </c>
      <c r="J98" s="25">
        <v>2123</v>
      </c>
      <c r="K98" s="25">
        <v>2123</v>
      </c>
      <c r="L98" s="25">
        <v>2123</v>
      </c>
      <c r="M98" s="25">
        <v>2124</v>
      </c>
      <c r="N98" s="25">
        <v>2123</v>
      </c>
      <c r="O98" s="25">
        <v>2123</v>
      </c>
      <c r="P98" s="25">
        <v>2123</v>
      </c>
    </row>
    <row r="99" spans="1:16" ht="18" customHeight="1" x14ac:dyDescent="0.2">
      <c r="A99" s="23">
        <v>10801030102</v>
      </c>
      <c r="B99" s="23">
        <v>14010101</v>
      </c>
      <c r="C99" s="23">
        <v>1593</v>
      </c>
      <c r="D99" s="24">
        <f t="shared" si="6"/>
        <v>509339</v>
      </c>
      <c r="E99" s="25">
        <v>42445</v>
      </c>
      <c r="F99" s="25">
        <v>42445</v>
      </c>
      <c r="G99" s="25">
        <v>42445</v>
      </c>
      <c r="H99" s="25">
        <v>42445</v>
      </c>
      <c r="I99" s="25">
        <v>42445</v>
      </c>
      <c r="J99" s="25">
        <v>42445</v>
      </c>
      <c r="K99" s="25">
        <v>42445</v>
      </c>
      <c r="L99" s="25">
        <v>42445</v>
      </c>
      <c r="M99" s="25">
        <v>42445</v>
      </c>
      <c r="N99" s="25">
        <v>42445</v>
      </c>
      <c r="O99" s="25">
        <v>42445</v>
      </c>
      <c r="P99" s="25">
        <v>42444</v>
      </c>
    </row>
    <row r="100" spans="1:16" ht="18" customHeight="1" x14ac:dyDescent="0.2">
      <c r="A100" s="23">
        <v>10304010101</v>
      </c>
      <c r="B100" s="23">
        <v>14010101</v>
      </c>
      <c r="C100" s="23">
        <v>1595</v>
      </c>
      <c r="D100" s="24">
        <f t="shared" si="6"/>
        <v>64332</v>
      </c>
      <c r="E100" s="25">
        <v>5321</v>
      </c>
      <c r="F100" s="25">
        <v>5321</v>
      </c>
      <c r="G100" s="25">
        <v>5321</v>
      </c>
      <c r="H100" s="25">
        <v>5321</v>
      </c>
      <c r="I100" s="25">
        <v>5321</v>
      </c>
      <c r="J100" s="25">
        <v>5801</v>
      </c>
      <c r="K100" s="25">
        <v>5321</v>
      </c>
      <c r="L100" s="25">
        <v>5321</v>
      </c>
      <c r="M100" s="25">
        <v>5321</v>
      </c>
      <c r="N100" s="25">
        <v>5321</v>
      </c>
      <c r="O100" s="25">
        <v>5321</v>
      </c>
      <c r="P100" s="25">
        <v>5321</v>
      </c>
    </row>
    <row r="101" spans="1:16" ht="18" customHeight="1" x14ac:dyDescent="0.2">
      <c r="A101" s="23">
        <v>10801030101</v>
      </c>
      <c r="B101" s="23">
        <v>14010101</v>
      </c>
      <c r="C101" s="23">
        <v>1595</v>
      </c>
      <c r="D101" s="24">
        <f t="shared" si="6"/>
        <v>168292</v>
      </c>
      <c r="E101" s="25">
        <v>13858</v>
      </c>
      <c r="F101" s="25">
        <v>13858</v>
      </c>
      <c r="G101" s="25">
        <v>13858</v>
      </c>
      <c r="H101" s="25">
        <v>13857</v>
      </c>
      <c r="I101" s="25">
        <v>13858</v>
      </c>
      <c r="J101" s="25">
        <v>15857</v>
      </c>
      <c r="K101" s="25">
        <v>13858</v>
      </c>
      <c r="L101" s="25">
        <v>13857</v>
      </c>
      <c r="M101" s="25">
        <v>13858</v>
      </c>
      <c r="N101" s="25">
        <v>13858</v>
      </c>
      <c r="O101" s="25">
        <v>13858</v>
      </c>
      <c r="P101" s="25">
        <v>13857</v>
      </c>
    </row>
    <row r="102" spans="1:16" ht="18" customHeight="1" x14ac:dyDescent="0.2">
      <c r="A102" s="23">
        <v>10801030102</v>
      </c>
      <c r="B102" s="23">
        <v>14010101</v>
      </c>
      <c r="C102" s="23">
        <v>1595</v>
      </c>
      <c r="D102" s="24">
        <f t="shared" si="6"/>
        <v>3725244</v>
      </c>
      <c r="E102" s="25">
        <v>305437</v>
      </c>
      <c r="F102" s="25">
        <v>305437</v>
      </c>
      <c r="G102" s="25">
        <v>305437</v>
      </c>
      <c r="H102" s="25">
        <v>305437</v>
      </c>
      <c r="I102" s="25">
        <v>305437</v>
      </c>
      <c r="J102" s="25">
        <v>365437</v>
      </c>
      <c r="K102" s="25">
        <v>305437</v>
      </c>
      <c r="L102" s="25">
        <v>305437</v>
      </c>
      <c r="M102" s="25">
        <v>305437</v>
      </c>
      <c r="N102" s="25">
        <v>305437</v>
      </c>
      <c r="O102" s="25">
        <v>305437</v>
      </c>
      <c r="P102" s="25">
        <v>305437</v>
      </c>
    </row>
    <row r="103" spans="1:16" ht="18" customHeight="1" x14ac:dyDescent="0.2">
      <c r="A103" s="23">
        <v>10801030103</v>
      </c>
      <c r="B103" s="23">
        <v>14010101</v>
      </c>
      <c r="C103" s="23">
        <v>1595</v>
      </c>
      <c r="D103" s="24">
        <f t="shared" si="6"/>
        <v>195425</v>
      </c>
      <c r="E103" s="25">
        <v>15965</v>
      </c>
      <c r="F103" s="25">
        <v>15965</v>
      </c>
      <c r="G103" s="25">
        <v>15965</v>
      </c>
      <c r="H103" s="25">
        <v>15965</v>
      </c>
      <c r="I103" s="25">
        <v>15965</v>
      </c>
      <c r="J103" s="25">
        <v>17800</v>
      </c>
      <c r="K103" s="25">
        <v>16300</v>
      </c>
      <c r="L103" s="25">
        <v>16300</v>
      </c>
      <c r="M103" s="25">
        <v>16300</v>
      </c>
      <c r="N103" s="25">
        <v>16300</v>
      </c>
      <c r="O103" s="25">
        <v>16300</v>
      </c>
      <c r="P103" s="25">
        <v>16300</v>
      </c>
    </row>
    <row r="104" spans="1:16" ht="18" customHeight="1" x14ac:dyDescent="0.2">
      <c r="A104" s="23"/>
      <c r="B104" s="23"/>
      <c r="C104" s="27">
        <v>1500</v>
      </c>
      <c r="D104" s="26">
        <f>SUM(D77:D103)</f>
        <v>13919133</v>
      </c>
      <c r="E104" s="26">
        <f t="shared" ref="E104:P104" si="7">SUM(E77:E103)</f>
        <v>969205</v>
      </c>
      <c r="F104" s="26">
        <f t="shared" si="7"/>
        <v>1602319</v>
      </c>
      <c r="G104" s="26">
        <f t="shared" si="7"/>
        <v>652088</v>
      </c>
      <c r="H104" s="26">
        <f t="shared" si="7"/>
        <v>1194427</v>
      </c>
      <c r="I104" s="26">
        <f t="shared" si="7"/>
        <v>1194428</v>
      </c>
      <c r="J104" s="26">
        <f t="shared" si="7"/>
        <v>1009552</v>
      </c>
      <c r="K104" s="26">
        <f t="shared" si="7"/>
        <v>652653</v>
      </c>
      <c r="L104" s="26">
        <f t="shared" si="7"/>
        <v>652651</v>
      </c>
      <c r="M104" s="26">
        <f t="shared" si="7"/>
        <v>652655</v>
      </c>
      <c r="N104" s="26">
        <f t="shared" si="7"/>
        <v>2787684</v>
      </c>
      <c r="O104" s="26">
        <f t="shared" si="7"/>
        <v>1452516</v>
      </c>
      <c r="P104" s="26">
        <f t="shared" si="7"/>
        <v>1098955</v>
      </c>
    </row>
    <row r="105" spans="1:16" ht="18" customHeight="1" x14ac:dyDescent="0.2">
      <c r="A105" s="23"/>
      <c r="B105" s="23"/>
      <c r="C105" s="23"/>
      <c r="D105" s="24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8" customHeight="1" x14ac:dyDescent="0.2">
      <c r="A106" s="23">
        <v>10304010101</v>
      </c>
      <c r="B106" s="23">
        <v>14010101</v>
      </c>
      <c r="C106" s="23">
        <v>1711</v>
      </c>
      <c r="D106" s="24">
        <f>SUM(E106:P106)</f>
        <v>6769</v>
      </c>
      <c r="E106" s="25">
        <v>6769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</row>
    <row r="107" spans="1:16" ht="18" customHeight="1" x14ac:dyDescent="0.2">
      <c r="A107" s="23">
        <v>10304010101</v>
      </c>
      <c r="B107" s="23">
        <v>14010101</v>
      </c>
      <c r="C107" s="23">
        <v>1712</v>
      </c>
      <c r="D107" s="24">
        <f>SUM(E107:P107)</f>
        <v>47676</v>
      </c>
      <c r="E107" s="25">
        <v>15522</v>
      </c>
      <c r="F107" s="25">
        <v>1789</v>
      </c>
      <c r="G107" s="25">
        <v>1789</v>
      </c>
      <c r="H107" s="25">
        <v>1789</v>
      </c>
      <c r="I107" s="25">
        <v>1789</v>
      </c>
      <c r="J107" s="25">
        <v>1789</v>
      </c>
      <c r="K107" s="25">
        <v>14264</v>
      </c>
      <c r="L107" s="25">
        <v>1789</v>
      </c>
      <c r="M107" s="25">
        <v>1789</v>
      </c>
      <c r="N107" s="25">
        <v>1789</v>
      </c>
      <c r="O107" s="25">
        <v>1789</v>
      </c>
      <c r="P107" s="25">
        <v>1789</v>
      </c>
    </row>
    <row r="108" spans="1:16" ht="18" customHeight="1" x14ac:dyDescent="0.2">
      <c r="A108" s="23">
        <v>10801030101</v>
      </c>
      <c r="B108" s="23">
        <v>14010101</v>
      </c>
      <c r="C108" s="23">
        <v>1712</v>
      </c>
      <c r="D108" s="24">
        <f>SUM(E108:P108)</f>
        <v>201487</v>
      </c>
      <c r="E108" s="25">
        <v>122730</v>
      </c>
      <c r="F108" s="25">
        <v>4824</v>
      </c>
      <c r="G108" s="25">
        <v>4824</v>
      </c>
      <c r="H108" s="25">
        <v>4823</v>
      </c>
      <c r="I108" s="25">
        <v>4824</v>
      </c>
      <c r="J108" s="25">
        <v>4824</v>
      </c>
      <c r="K108" s="25">
        <v>30520</v>
      </c>
      <c r="L108" s="25">
        <v>4823</v>
      </c>
      <c r="M108" s="25">
        <v>4824</v>
      </c>
      <c r="N108" s="25">
        <v>4824</v>
      </c>
      <c r="O108" s="25">
        <v>4824</v>
      </c>
      <c r="P108" s="25">
        <v>4823</v>
      </c>
    </row>
    <row r="109" spans="1:16" ht="18" customHeight="1" x14ac:dyDescent="0.2">
      <c r="A109" s="23">
        <v>10801030102</v>
      </c>
      <c r="B109" s="23">
        <v>14010101</v>
      </c>
      <c r="C109" s="23">
        <v>1712</v>
      </c>
      <c r="D109" s="24">
        <f>SUM(E109:P109)</f>
        <v>2270421</v>
      </c>
      <c r="E109" s="25">
        <v>1299579</v>
      </c>
      <c r="F109" s="25">
        <v>58500</v>
      </c>
      <c r="G109" s="25">
        <v>52500</v>
      </c>
      <c r="H109" s="25">
        <v>52500</v>
      </c>
      <c r="I109" s="25">
        <v>52500</v>
      </c>
      <c r="J109" s="25">
        <v>52500</v>
      </c>
      <c r="K109" s="25">
        <v>439842</v>
      </c>
      <c r="L109" s="25">
        <v>52500</v>
      </c>
      <c r="M109" s="25">
        <v>52500</v>
      </c>
      <c r="N109" s="25">
        <v>52500</v>
      </c>
      <c r="O109" s="25">
        <v>52500</v>
      </c>
      <c r="P109" s="25">
        <v>52500</v>
      </c>
    </row>
    <row r="110" spans="1:16" ht="18" customHeight="1" x14ac:dyDescent="0.2">
      <c r="A110" s="23">
        <v>10801030103</v>
      </c>
      <c r="B110" s="23">
        <v>14010101</v>
      </c>
      <c r="C110" s="23">
        <v>1712</v>
      </c>
      <c r="D110" s="24">
        <f>SUM(E110:P110)</f>
        <v>206018</v>
      </c>
      <c r="E110" s="25">
        <v>123966</v>
      </c>
      <c r="F110" s="25">
        <v>10000</v>
      </c>
      <c r="G110" s="25">
        <v>4503</v>
      </c>
      <c r="H110" s="25">
        <v>4503</v>
      </c>
      <c r="I110" s="25">
        <v>4503</v>
      </c>
      <c r="J110" s="25">
        <v>4503</v>
      </c>
      <c r="K110" s="25">
        <v>31525</v>
      </c>
      <c r="L110" s="25">
        <v>4503</v>
      </c>
      <c r="M110" s="25">
        <v>4503</v>
      </c>
      <c r="N110" s="25">
        <v>4503</v>
      </c>
      <c r="O110" s="25">
        <v>4503</v>
      </c>
      <c r="P110" s="25">
        <v>4503</v>
      </c>
    </row>
    <row r="111" spans="1:16" ht="18" customHeight="1" x14ac:dyDescent="0.2">
      <c r="A111" s="23"/>
      <c r="B111" s="23"/>
      <c r="C111" s="27">
        <v>1700</v>
      </c>
      <c r="D111" s="26">
        <f>SUM(D106:D110)</f>
        <v>2732371</v>
      </c>
      <c r="E111" s="26">
        <f t="shared" ref="E111:P111" si="8">SUM(E106:E110)</f>
        <v>1568566</v>
      </c>
      <c r="F111" s="26">
        <f t="shared" si="8"/>
        <v>75113</v>
      </c>
      <c r="G111" s="26">
        <f t="shared" si="8"/>
        <v>63616</v>
      </c>
      <c r="H111" s="26">
        <f t="shared" si="8"/>
        <v>63615</v>
      </c>
      <c r="I111" s="26">
        <f t="shared" si="8"/>
        <v>63616</v>
      </c>
      <c r="J111" s="26">
        <f t="shared" si="8"/>
        <v>63616</v>
      </c>
      <c r="K111" s="26">
        <f t="shared" si="8"/>
        <v>516151</v>
      </c>
      <c r="L111" s="26">
        <f t="shared" si="8"/>
        <v>63615</v>
      </c>
      <c r="M111" s="26">
        <f t="shared" si="8"/>
        <v>63616</v>
      </c>
      <c r="N111" s="26">
        <f t="shared" si="8"/>
        <v>63616</v>
      </c>
      <c r="O111" s="26">
        <f t="shared" si="8"/>
        <v>63616</v>
      </c>
      <c r="P111" s="26">
        <f t="shared" si="8"/>
        <v>63615</v>
      </c>
    </row>
    <row r="112" spans="1:16" ht="18" customHeight="1" x14ac:dyDescent="0.2">
      <c r="A112" s="23"/>
      <c r="B112" s="23"/>
      <c r="C112" s="23"/>
      <c r="D112" s="24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18" customHeight="1" x14ac:dyDescent="0.2">
      <c r="A113" s="23">
        <v>10801030102</v>
      </c>
      <c r="B113" s="23">
        <v>14010101</v>
      </c>
      <c r="C113" s="23">
        <v>2111</v>
      </c>
      <c r="D113" s="24">
        <f>SUM(E113:P113)</f>
        <v>3036580</v>
      </c>
      <c r="E113" s="25">
        <v>0</v>
      </c>
      <c r="F113" s="25">
        <v>500000</v>
      </c>
      <c r="G113" s="25">
        <v>0</v>
      </c>
      <c r="H113" s="25">
        <v>0</v>
      </c>
      <c r="I113" s="25">
        <v>2500000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36580</v>
      </c>
    </row>
    <row r="114" spans="1:16" ht="18" customHeight="1" x14ac:dyDescent="0.2">
      <c r="A114" s="23">
        <v>10801030102</v>
      </c>
      <c r="B114" s="23">
        <v>14010101</v>
      </c>
      <c r="C114" s="23">
        <v>2112</v>
      </c>
      <c r="D114" s="24">
        <f>SUM(E114:P114)</f>
        <v>412500</v>
      </c>
      <c r="E114" s="25">
        <v>0</v>
      </c>
      <c r="F114" s="25">
        <v>300000</v>
      </c>
      <c r="G114" s="25">
        <v>0</v>
      </c>
      <c r="H114" s="25">
        <v>0</v>
      </c>
      <c r="I114" s="25">
        <v>100000</v>
      </c>
      <c r="J114" s="25">
        <v>0</v>
      </c>
      <c r="K114" s="25">
        <v>12500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</row>
    <row r="115" spans="1:16" ht="18" customHeight="1" x14ac:dyDescent="0.2">
      <c r="A115" s="23">
        <v>10801030102</v>
      </c>
      <c r="B115" s="23">
        <v>14010101</v>
      </c>
      <c r="C115" s="23">
        <v>2141</v>
      </c>
      <c r="D115" s="24">
        <f>SUM(E115:P115)</f>
        <v>3600000</v>
      </c>
      <c r="E115" s="25">
        <v>0</v>
      </c>
      <c r="F115" s="25">
        <v>0</v>
      </c>
      <c r="G115" s="25">
        <v>1200000</v>
      </c>
      <c r="H115" s="25">
        <v>0</v>
      </c>
      <c r="I115" s="25">
        <v>0</v>
      </c>
      <c r="J115" s="25">
        <v>0</v>
      </c>
      <c r="K115" s="25">
        <v>1200000</v>
      </c>
      <c r="L115" s="25">
        <v>0</v>
      </c>
      <c r="M115" s="25">
        <v>0</v>
      </c>
      <c r="N115" s="25">
        <v>1200000</v>
      </c>
      <c r="O115" s="25">
        <v>0</v>
      </c>
      <c r="P115" s="25">
        <v>0</v>
      </c>
    </row>
    <row r="116" spans="1:16" ht="18" customHeight="1" x14ac:dyDescent="0.2">
      <c r="A116" s="23">
        <v>10801030102</v>
      </c>
      <c r="B116" s="23">
        <v>14010101</v>
      </c>
      <c r="C116" s="23">
        <v>2161</v>
      </c>
      <c r="D116" s="24">
        <f>SUM(E116:P116)</f>
        <v>400000</v>
      </c>
      <c r="E116" s="25">
        <v>0</v>
      </c>
      <c r="F116" s="25">
        <v>0</v>
      </c>
      <c r="G116" s="25">
        <v>400000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</row>
    <row r="117" spans="1:16" ht="18" customHeight="1" x14ac:dyDescent="0.2">
      <c r="A117" s="23"/>
      <c r="B117" s="23"/>
      <c r="C117" s="27">
        <v>2100</v>
      </c>
      <c r="D117" s="26">
        <f>SUM(D113:D116)</f>
        <v>7449080</v>
      </c>
      <c r="E117" s="26">
        <f t="shared" ref="E117:P117" si="9">SUM(E113:E116)</f>
        <v>0</v>
      </c>
      <c r="F117" s="26">
        <f t="shared" si="9"/>
        <v>800000</v>
      </c>
      <c r="G117" s="26">
        <f t="shared" si="9"/>
        <v>1600000</v>
      </c>
      <c r="H117" s="26">
        <f t="shared" si="9"/>
        <v>0</v>
      </c>
      <c r="I117" s="26">
        <f t="shared" si="9"/>
        <v>2600000</v>
      </c>
      <c r="J117" s="26">
        <f t="shared" si="9"/>
        <v>0</v>
      </c>
      <c r="K117" s="26">
        <f t="shared" si="9"/>
        <v>1212500</v>
      </c>
      <c r="L117" s="26">
        <f t="shared" si="9"/>
        <v>0</v>
      </c>
      <c r="M117" s="26">
        <f t="shared" si="9"/>
        <v>0</v>
      </c>
      <c r="N117" s="26">
        <f t="shared" si="9"/>
        <v>1200000</v>
      </c>
      <c r="O117" s="26">
        <f t="shared" si="9"/>
        <v>0</v>
      </c>
      <c r="P117" s="26">
        <f t="shared" si="9"/>
        <v>36580</v>
      </c>
    </row>
    <row r="118" spans="1:16" ht="18" customHeight="1" x14ac:dyDescent="0.2">
      <c r="A118" s="23"/>
      <c r="B118" s="23"/>
      <c r="C118" s="23"/>
      <c r="D118" s="24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18" customHeight="1" x14ac:dyDescent="0.2">
      <c r="A119" s="23">
        <v>10801030102</v>
      </c>
      <c r="B119" s="23">
        <v>14010101</v>
      </c>
      <c r="C119" s="23">
        <v>2461</v>
      </c>
      <c r="D119" s="24">
        <f>SUM(E119:P119)</f>
        <v>300000</v>
      </c>
      <c r="E119" s="25">
        <v>0</v>
      </c>
      <c r="F119" s="25">
        <v>0</v>
      </c>
      <c r="G119" s="25">
        <v>150000</v>
      </c>
      <c r="H119" s="25">
        <v>0</v>
      </c>
      <c r="I119" s="25">
        <v>0</v>
      </c>
      <c r="J119" s="25">
        <v>0</v>
      </c>
      <c r="K119" s="25">
        <v>0</v>
      </c>
      <c r="L119" s="25">
        <v>150000</v>
      </c>
      <c r="M119" s="25">
        <v>0</v>
      </c>
      <c r="N119" s="25">
        <v>0</v>
      </c>
      <c r="O119" s="25">
        <v>0</v>
      </c>
      <c r="P119" s="25">
        <v>0</v>
      </c>
    </row>
    <row r="120" spans="1:16" ht="18" customHeight="1" x14ac:dyDescent="0.2">
      <c r="A120" s="23">
        <v>10801030102</v>
      </c>
      <c r="B120" s="23">
        <v>14010101</v>
      </c>
      <c r="C120" s="23">
        <v>2471</v>
      </c>
      <c r="D120" s="24">
        <f>SUM(E120:P120)</f>
        <v>90000</v>
      </c>
      <c r="E120" s="25">
        <v>0</v>
      </c>
      <c r="F120" s="25">
        <v>30000</v>
      </c>
      <c r="G120" s="25">
        <v>0</v>
      </c>
      <c r="H120" s="25">
        <v>0</v>
      </c>
      <c r="I120" s="25">
        <v>30000</v>
      </c>
      <c r="J120" s="25">
        <v>0</v>
      </c>
      <c r="K120" s="25">
        <v>0</v>
      </c>
      <c r="L120" s="25">
        <v>0</v>
      </c>
      <c r="M120" s="25">
        <v>30000</v>
      </c>
      <c r="N120" s="25">
        <v>0</v>
      </c>
      <c r="O120" s="25">
        <v>0</v>
      </c>
      <c r="P120" s="25">
        <v>0</v>
      </c>
    </row>
    <row r="121" spans="1:16" ht="18" customHeight="1" x14ac:dyDescent="0.2">
      <c r="A121" s="23">
        <v>10801030102</v>
      </c>
      <c r="B121" s="23">
        <v>14010101</v>
      </c>
      <c r="C121" s="23">
        <v>2482</v>
      </c>
      <c r="D121" s="24">
        <f>SUM(E121:P121)</f>
        <v>60000</v>
      </c>
      <c r="E121" s="25">
        <v>0</v>
      </c>
      <c r="F121" s="25">
        <v>20000</v>
      </c>
      <c r="G121" s="25">
        <v>0</v>
      </c>
      <c r="H121" s="25">
        <v>0</v>
      </c>
      <c r="I121" s="25">
        <v>20000</v>
      </c>
      <c r="J121" s="25">
        <v>0</v>
      </c>
      <c r="K121" s="25">
        <v>0</v>
      </c>
      <c r="L121" s="25">
        <v>0</v>
      </c>
      <c r="M121" s="25">
        <v>20000</v>
      </c>
      <c r="N121" s="25">
        <v>0</v>
      </c>
      <c r="O121" s="25">
        <v>0</v>
      </c>
      <c r="P121" s="25">
        <v>0</v>
      </c>
    </row>
    <row r="122" spans="1:16" ht="18" customHeight="1" x14ac:dyDescent="0.2">
      <c r="A122" s="23">
        <v>10801030102</v>
      </c>
      <c r="B122" s="23">
        <v>14010101</v>
      </c>
      <c r="C122" s="23">
        <v>2491</v>
      </c>
      <c r="D122" s="24">
        <f>SUM(E122:P122)</f>
        <v>200000</v>
      </c>
      <c r="E122" s="25">
        <v>0</v>
      </c>
      <c r="F122" s="25">
        <v>100000</v>
      </c>
      <c r="G122" s="25">
        <v>0</v>
      </c>
      <c r="H122" s="25">
        <v>0</v>
      </c>
      <c r="I122" s="25">
        <v>100000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</row>
    <row r="123" spans="1:16" ht="18" customHeight="1" x14ac:dyDescent="0.2">
      <c r="A123" s="23"/>
      <c r="B123" s="23"/>
      <c r="C123" s="27">
        <v>2400</v>
      </c>
      <c r="D123" s="26">
        <f>SUM(D119:D122)</f>
        <v>650000</v>
      </c>
      <c r="E123" s="26">
        <f t="shared" ref="E123:P123" si="10">SUM(E119:E122)</f>
        <v>0</v>
      </c>
      <c r="F123" s="26">
        <f t="shared" si="10"/>
        <v>150000</v>
      </c>
      <c r="G123" s="26">
        <f t="shared" si="10"/>
        <v>150000</v>
      </c>
      <c r="H123" s="26">
        <f t="shared" si="10"/>
        <v>0</v>
      </c>
      <c r="I123" s="26">
        <f t="shared" si="10"/>
        <v>150000</v>
      </c>
      <c r="J123" s="26">
        <f t="shared" si="10"/>
        <v>0</v>
      </c>
      <c r="K123" s="26">
        <f t="shared" si="10"/>
        <v>0</v>
      </c>
      <c r="L123" s="26">
        <f t="shared" si="10"/>
        <v>150000</v>
      </c>
      <c r="M123" s="26">
        <f t="shared" si="10"/>
        <v>50000</v>
      </c>
      <c r="N123" s="26">
        <f t="shared" si="10"/>
        <v>0</v>
      </c>
      <c r="O123" s="26">
        <f t="shared" si="10"/>
        <v>0</v>
      </c>
      <c r="P123" s="26">
        <f t="shared" si="10"/>
        <v>0</v>
      </c>
    </row>
    <row r="124" spans="1:16" ht="18" customHeight="1" x14ac:dyDescent="0.2">
      <c r="A124" s="23"/>
      <c r="B124" s="23"/>
      <c r="C124" s="23"/>
      <c r="D124" s="24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18" customHeight="1" x14ac:dyDescent="0.2">
      <c r="A125" s="23">
        <v>10801030102</v>
      </c>
      <c r="B125" s="23">
        <v>14010101</v>
      </c>
      <c r="C125" s="23">
        <v>2531</v>
      </c>
      <c r="D125" s="24">
        <f>SUM(E125:P125)</f>
        <v>10000</v>
      </c>
      <c r="E125" s="25">
        <v>0</v>
      </c>
      <c r="F125" s="25">
        <v>0</v>
      </c>
      <c r="G125" s="25">
        <v>10000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</row>
    <row r="126" spans="1:16" ht="18" customHeight="1" x14ac:dyDescent="0.2">
      <c r="A126" s="23">
        <v>10801030102</v>
      </c>
      <c r="B126" s="23">
        <v>14010101</v>
      </c>
      <c r="C126" s="23">
        <v>2541</v>
      </c>
      <c r="D126" s="24">
        <f>SUM(E126:P126)</f>
        <v>100000</v>
      </c>
      <c r="E126" s="25">
        <v>0</v>
      </c>
      <c r="F126" s="25">
        <v>0</v>
      </c>
      <c r="G126" s="25">
        <v>100000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</row>
    <row r="127" spans="1:16" ht="18" customHeight="1" x14ac:dyDescent="0.2">
      <c r="A127" s="23"/>
      <c r="B127" s="23"/>
      <c r="C127" s="27">
        <v>2500</v>
      </c>
      <c r="D127" s="26">
        <f>SUM(D125:D126)</f>
        <v>110000</v>
      </c>
      <c r="E127" s="26">
        <f t="shared" ref="E127:P127" si="11">SUM(E125:E126)</f>
        <v>0</v>
      </c>
      <c r="F127" s="26">
        <f t="shared" si="11"/>
        <v>0</v>
      </c>
      <c r="G127" s="26">
        <f t="shared" si="11"/>
        <v>110000</v>
      </c>
      <c r="H127" s="26">
        <f t="shared" si="11"/>
        <v>0</v>
      </c>
      <c r="I127" s="26">
        <f t="shared" si="11"/>
        <v>0</v>
      </c>
      <c r="J127" s="26">
        <f t="shared" si="11"/>
        <v>0</v>
      </c>
      <c r="K127" s="26">
        <f t="shared" si="11"/>
        <v>0</v>
      </c>
      <c r="L127" s="26">
        <f t="shared" si="11"/>
        <v>0</v>
      </c>
      <c r="M127" s="26">
        <f t="shared" si="11"/>
        <v>0</v>
      </c>
      <c r="N127" s="26">
        <f t="shared" si="11"/>
        <v>0</v>
      </c>
      <c r="O127" s="26">
        <f t="shared" si="11"/>
        <v>0</v>
      </c>
      <c r="P127" s="26">
        <f t="shared" si="11"/>
        <v>0</v>
      </c>
    </row>
    <row r="128" spans="1:16" ht="18" customHeight="1" x14ac:dyDescent="0.2">
      <c r="A128" s="23"/>
      <c r="B128" s="23"/>
      <c r="C128" s="23"/>
      <c r="D128" s="24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1:16" ht="18" customHeight="1" x14ac:dyDescent="0.2">
      <c r="A129" s="23">
        <v>10801030102</v>
      </c>
      <c r="B129" s="23">
        <v>14010101</v>
      </c>
      <c r="C129" s="23">
        <v>2611</v>
      </c>
      <c r="D129" s="24">
        <f>SUM(E129:P129)</f>
        <v>1443261</v>
      </c>
      <c r="E129" s="25">
        <v>0</v>
      </c>
      <c r="F129" s="25">
        <v>270000</v>
      </c>
      <c r="G129" s="25">
        <v>140000</v>
      </c>
      <c r="H129" s="25">
        <v>70000</v>
      </c>
      <c r="I129" s="25">
        <v>140000</v>
      </c>
      <c r="J129" s="25">
        <v>140000</v>
      </c>
      <c r="K129" s="25">
        <v>70000</v>
      </c>
      <c r="L129" s="25">
        <v>140000</v>
      </c>
      <c r="M129" s="25">
        <v>140000</v>
      </c>
      <c r="N129" s="25">
        <v>140000</v>
      </c>
      <c r="O129" s="25">
        <v>140000</v>
      </c>
      <c r="P129" s="25">
        <v>53261</v>
      </c>
    </row>
    <row r="130" spans="1:16" ht="18" customHeight="1" x14ac:dyDescent="0.2">
      <c r="A130" s="23"/>
      <c r="B130" s="23"/>
      <c r="C130" s="27">
        <v>2600</v>
      </c>
      <c r="D130" s="26">
        <f>SUM(D129)</f>
        <v>1443261</v>
      </c>
      <c r="E130" s="26">
        <f t="shared" ref="E130:P130" si="12">SUM(E129)</f>
        <v>0</v>
      </c>
      <c r="F130" s="26">
        <f t="shared" si="12"/>
        <v>270000</v>
      </c>
      <c r="G130" s="26">
        <f t="shared" si="12"/>
        <v>140000</v>
      </c>
      <c r="H130" s="26">
        <f t="shared" si="12"/>
        <v>70000</v>
      </c>
      <c r="I130" s="26">
        <f t="shared" si="12"/>
        <v>140000</v>
      </c>
      <c r="J130" s="26">
        <f t="shared" si="12"/>
        <v>140000</v>
      </c>
      <c r="K130" s="26">
        <f t="shared" si="12"/>
        <v>70000</v>
      </c>
      <c r="L130" s="26">
        <f t="shared" si="12"/>
        <v>140000</v>
      </c>
      <c r="M130" s="26">
        <f t="shared" si="12"/>
        <v>140000</v>
      </c>
      <c r="N130" s="26">
        <f t="shared" si="12"/>
        <v>140000</v>
      </c>
      <c r="O130" s="26">
        <f t="shared" si="12"/>
        <v>140000</v>
      </c>
      <c r="P130" s="26">
        <f t="shared" si="12"/>
        <v>53261</v>
      </c>
    </row>
    <row r="131" spans="1:16" ht="18" customHeight="1" x14ac:dyDescent="0.2">
      <c r="A131" s="23"/>
      <c r="B131" s="23"/>
      <c r="C131" s="23"/>
      <c r="D131" s="24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6" ht="18" customHeight="1" x14ac:dyDescent="0.2">
      <c r="A132" s="23">
        <v>10801030102</v>
      </c>
      <c r="B132" s="23">
        <v>14010101</v>
      </c>
      <c r="C132" s="23">
        <v>2711</v>
      </c>
      <c r="D132" s="24">
        <f>SUM(E132:P132)</f>
        <v>2600000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2600000</v>
      </c>
      <c r="N132" s="25">
        <v>0</v>
      </c>
      <c r="O132" s="25">
        <v>0</v>
      </c>
      <c r="P132" s="25">
        <v>0</v>
      </c>
    </row>
    <row r="133" spans="1:16" ht="18" customHeight="1" x14ac:dyDescent="0.2">
      <c r="A133" s="23">
        <v>10801030102</v>
      </c>
      <c r="B133" s="23">
        <v>14010101</v>
      </c>
      <c r="C133" s="23">
        <v>2731</v>
      </c>
      <c r="D133" s="24">
        <f>SUM(E133:P133)</f>
        <v>500000</v>
      </c>
      <c r="E133" s="25">
        <v>0</v>
      </c>
      <c r="F133" s="25">
        <v>500000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</row>
    <row r="134" spans="1:16" ht="18" customHeight="1" x14ac:dyDescent="0.2">
      <c r="A134" s="23"/>
      <c r="B134" s="23"/>
      <c r="C134" s="27">
        <v>2700</v>
      </c>
      <c r="D134" s="26">
        <f>SUM(D132:D133)</f>
        <v>3100000</v>
      </c>
      <c r="E134" s="26">
        <f t="shared" ref="E134:P134" si="13">SUM(E132:E133)</f>
        <v>0</v>
      </c>
      <c r="F134" s="26">
        <f t="shared" si="13"/>
        <v>500000</v>
      </c>
      <c r="G134" s="26">
        <f t="shared" si="13"/>
        <v>0</v>
      </c>
      <c r="H134" s="26">
        <f t="shared" si="13"/>
        <v>0</v>
      </c>
      <c r="I134" s="26">
        <f t="shared" si="13"/>
        <v>0</v>
      </c>
      <c r="J134" s="26">
        <f t="shared" si="13"/>
        <v>0</v>
      </c>
      <c r="K134" s="26">
        <f t="shared" si="13"/>
        <v>0</v>
      </c>
      <c r="L134" s="26">
        <f t="shared" si="13"/>
        <v>0</v>
      </c>
      <c r="M134" s="26">
        <f t="shared" si="13"/>
        <v>2600000</v>
      </c>
      <c r="N134" s="26">
        <f t="shared" si="13"/>
        <v>0</v>
      </c>
      <c r="O134" s="26">
        <f t="shared" si="13"/>
        <v>0</v>
      </c>
      <c r="P134" s="26">
        <f t="shared" si="13"/>
        <v>0</v>
      </c>
    </row>
    <row r="135" spans="1:16" ht="18" customHeight="1" x14ac:dyDescent="0.2">
      <c r="A135" s="23"/>
      <c r="B135" s="23"/>
      <c r="C135" s="23"/>
      <c r="D135" s="24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 ht="18" customHeight="1" x14ac:dyDescent="0.2">
      <c r="A136" s="23">
        <v>10801030102</v>
      </c>
      <c r="B136" s="23">
        <v>14010101</v>
      </c>
      <c r="C136" s="23">
        <v>2911</v>
      </c>
      <c r="D136" s="24">
        <f t="shared" ref="D136:D141" si="14">SUM(E136:P136)</f>
        <v>100000</v>
      </c>
      <c r="E136" s="25">
        <v>0</v>
      </c>
      <c r="F136" s="25">
        <v>33500</v>
      </c>
      <c r="G136" s="25">
        <v>0</v>
      </c>
      <c r="H136" s="25">
        <v>0</v>
      </c>
      <c r="I136" s="25">
        <v>33500</v>
      </c>
      <c r="J136" s="25">
        <v>0</v>
      </c>
      <c r="K136" s="25">
        <v>0</v>
      </c>
      <c r="L136" s="25">
        <v>0</v>
      </c>
      <c r="M136" s="25">
        <v>33000</v>
      </c>
      <c r="N136" s="25">
        <v>0</v>
      </c>
      <c r="O136" s="25">
        <v>0</v>
      </c>
      <c r="P136" s="25">
        <v>0</v>
      </c>
    </row>
    <row r="137" spans="1:16" ht="18" customHeight="1" x14ac:dyDescent="0.2">
      <c r="A137" s="23">
        <v>10801030102</v>
      </c>
      <c r="B137" s="23">
        <v>14010101</v>
      </c>
      <c r="C137" s="23">
        <v>2921</v>
      </c>
      <c r="D137" s="24">
        <f t="shared" si="14"/>
        <v>60000</v>
      </c>
      <c r="E137" s="25">
        <v>0</v>
      </c>
      <c r="F137" s="25">
        <v>20000</v>
      </c>
      <c r="G137" s="25">
        <v>0</v>
      </c>
      <c r="H137" s="25">
        <v>0</v>
      </c>
      <c r="I137" s="25">
        <v>20000</v>
      </c>
      <c r="J137" s="25">
        <v>0</v>
      </c>
      <c r="K137" s="25">
        <v>0</v>
      </c>
      <c r="L137" s="25">
        <v>0</v>
      </c>
      <c r="M137" s="25">
        <v>20000</v>
      </c>
      <c r="N137" s="25">
        <v>0</v>
      </c>
      <c r="O137" s="25">
        <v>0</v>
      </c>
      <c r="P137" s="25">
        <v>0</v>
      </c>
    </row>
    <row r="138" spans="1:16" ht="18" customHeight="1" x14ac:dyDescent="0.2">
      <c r="A138" s="23">
        <v>10801030102</v>
      </c>
      <c r="B138" s="23">
        <v>14010101</v>
      </c>
      <c r="C138" s="23">
        <v>2941</v>
      </c>
      <c r="D138" s="24">
        <f t="shared" si="14"/>
        <v>700000</v>
      </c>
      <c r="E138" s="25">
        <v>0</v>
      </c>
      <c r="F138" s="25">
        <v>300000</v>
      </c>
      <c r="G138" s="25">
        <v>0</v>
      </c>
      <c r="H138" s="25">
        <v>0</v>
      </c>
      <c r="I138" s="25">
        <v>300000</v>
      </c>
      <c r="J138" s="25">
        <v>0</v>
      </c>
      <c r="K138" s="25">
        <v>0</v>
      </c>
      <c r="L138" s="25">
        <v>0</v>
      </c>
      <c r="M138" s="25">
        <v>100000</v>
      </c>
      <c r="N138" s="25">
        <v>0</v>
      </c>
      <c r="O138" s="25">
        <v>0</v>
      </c>
      <c r="P138" s="25">
        <v>0</v>
      </c>
    </row>
    <row r="139" spans="1:16" ht="18" customHeight="1" x14ac:dyDescent="0.2">
      <c r="A139" s="23">
        <v>10801030102</v>
      </c>
      <c r="B139" s="23">
        <v>14010101</v>
      </c>
      <c r="C139" s="23">
        <v>2961</v>
      </c>
      <c r="D139" s="24">
        <f t="shared" si="14"/>
        <v>120000</v>
      </c>
      <c r="E139" s="25">
        <v>0</v>
      </c>
      <c r="F139" s="25">
        <v>40000</v>
      </c>
      <c r="G139" s="25">
        <v>0</v>
      </c>
      <c r="H139" s="25">
        <v>0</v>
      </c>
      <c r="I139" s="25">
        <v>40000</v>
      </c>
      <c r="J139" s="25">
        <v>0</v>
      </c>
      <c r="K139" s="25">
        <v>0</v>
      </c>
      <c r="L139" s="25">
        <v>0</v>
      </c>
      <c r="M139" s="25">
        <v>40000</v>
      </c>
      <c r="N139" s="25">
        <v>0</v>
      </c>
      <c r="O139" s="25">
        <v>0</v>
      </c>
      <c r="P139" s="25">
        <v>0</v>
      </c>
    </row>
    <row r="140" spans="1:16" ht="18" customHeight="1" x14ac:dyDescent="0.2">
      <c r="A140" s="23">
        <v>10801030102</v>
      </c>
      <c r="B140" s="23">
        <v>14010101</v>
      </c>
      <c r="C140" s="23">
        <v>2971</v>
      </c>
      <c r="D140" s="24">
        <f t="shared" si="14"/>
        <v>100000</v>
      </c>
      <c r="E140" s="25">
        <v>0</v>
      </c>
      <c r="F140" s="25">
        <v>0</v>
      </c>
      <c r="G140" s="25">
        <v>0</v>
      </c>
      <c r="H140" s="25">
        <v>0</v>
      </c>
      <c r="I140" s="25">
        <v>100000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</row>
    <row r="141" spans="1:16" ht="18" customHeight="1" x14ac:dyDescent="0.2">
      <c r="A141" s="23">
        <v>10801030102</v>
      </c>
      <c r="B141" s="23">
        <v>14010101</v>
      </c>
      <c r="C141" s="23">
        <v>2992</v>
      </c>
      <c r="D141" s="24">
        <f t="shared" si="14"/>
        <v>50000</v>
      </c>
      <c r="E141" s="25">
        <v>0</v>
      </c>
      <c r="F141" s="25">
        <v>25000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25000</v>
      </c>
      <c r="M141" s="25">
        <v>0</v>
      </c>
      <c r="N141" s="25">
        <v>0</v>
      </c>
      <c r="O141" s="25">
        <v>0</v>
      </c>
      <c r="P141" s="25">
        <v>0</v>
      </c>
    </row>
    <row r="142" spans="1:16" ht="18" customHeight="1" x14ac:dyDescent="0.2">
      <c r="A142" s="23"/>
      <c r="B142" s="23"/>
      <c r="C142" s="27">
        <v>2900</v>
      </c>
      <c r="D142" s="26">
        <f>SUM(D136:D141)</f>
        <v>1130000</v>
      </c>
      <c r="E142" s="26">
        <f t="shared" ref="E142:P142" si="15">SUM(E136:E141)</f>
        <v>0</v>
      </c>
      <c r="F142" s="26">
        <f t="shared" si="15"/>
        <v>418500</v>
      </c>
      <c r="G142" s="26">
        <f t="shared" si="15"/>
        <v>0</v>
      </c>
      <c r="H142" s="26">
        <f t="shared" si="15"/>
        <v>0</v>
      </c>
      <c r="I142" s="26">
        <f t="shared" si="15"/>
        <v>493500</v>
      </c>
      <c r="J142" s="26">
        <f t="shared" si="15"/>
        <v>0</v>
      </c>
      <c r="K142" s="26">
        <f t="shared" si="15"/>
        <v>0</v>
      </c>
      <c r="L142" s="26">
        <f t="shared" si="15"/>
        <v>25000</v>
      </c>
      <c r="M142" s="26">
        <f t="shared" si="15"/>
        <v>193000</v>
      </c>
      <c r="N142" s="26">
        <f t="shared" si="15"/>
        <v>0</v>
      </c>
      <c r="O142" s="26">
        <f t="shared" si="15"/>
        <v>0</v>
      </c>
      <c r="P142" s="26">
        <f t="shared" si="15"/>
        <v>0</v>
      </c>
    </row>
    <row r="143" spans="1:16" ht="18" customHeight="1" x14ac:dyDescent="0.2">
      <c r="A143" s="23"/>
      <c r="B143" s="23"/>
      <c r="C143" s="23"/>
      <c r="D143" s="24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16" ht="18" customHeight="1" x14ac:dyDescent="0.2">
      <c r="A144" s="23">
        <v>10801030102</v>
      </c>
      <c r="B144" s="23">
        <v>14010101</v>
      </c>
      <c r="C144" s="23">
        <v>3111</v>
      </c>
      <c r="D144" s="24">
        <f t="shared" ref="D144:D150" si="16">SUM(E144:P144)</f>
        <v>3511093</v>
      </c>
      <c r="E144" s="25">
        <v>300000</v>
      </c>
      <c r="F144" s="25">
        <v>300000</v>
      </c>
      <c r="G144" s="25">
        <v>300000</v>
      </c>
      <c r="H144" s="25">
        <v>300000</v>
      </c>
      <c r="I144" s="25">
        <v>300000</v>
      </c>
      <c r="J144" s="25">
        <v>300000</v>
      </c>
      <c r="K144" s="25">
        <v>300000</v>
      </c>
      <c r="L144" s="25">
        <v>300000</v>
      </c>
      <c r="M144" s="25">
        <v>300000</v>
      </c>
      <c r="N144" s="25">
        <v>300000</v>
      </c>
      <c r="O144" s="25">
        <v>300000</v>
      </c>
      <c r="P144" s="25">
        <v>211093</v>
      </c>
    </row>
    <row r="145" spans="1:16" ht="18" customHeight="1" x14ac:dyDescent="0.2">
      <c r="A145" s="23">
        <v>10801030102</v>
      </c>
      <c r="B145" s="23">
        <v>14010101</v>
      </c>
      <c r="C145" s="23">
        <v>3131</v>
      </c>
      <c r="D145" s="24">
        <f t="shared" si="16"/>
        <v>546000</v>
      </c>
      <c r="E145" s="25">
        <v>0</v>
      </c>
      <c r="F145" s="25">
        <v>20000</v>
      </c>
      <c r="G145" s="25">
        <v>88250</v>
      </c>
      <c r="H145" s="25">
        <v>0</v>
      </c>
      <c r="I145" s="25">
        <v>88250</v>
      </c>
      <c r="J145" s="25">
        <v>0</v>
      </c>
      <c r="K145" s="25">
        <v>88250</v>
      </c>
      <c r="L145" s="25">
        <v>0</v>
      </c>
      <c r="M145" s="25">
        <v>87250</v>
      </c>
      <c r="N145" s="25">
        <v>0</v>
      </c>
      <c r="O145" s="25">
        <v>87000</v>
      </c>
      <c r="P145" s="25">
        <v>87000</v>
      </c>
    </row>
    <row r="146" spans="1:16" ht="18" customHeight="1" x14ac:dyDescent="0.2">
      <c r="A146" s="23">
        <v>10801030102</v>
      </c>
      <c r="B146" s="23">
        <v>14010101</v>
      </c>
      <c r="C146" s="23">
        <v>3141</v>
      </c>
      <c r="D146" s="24">
        <f t="shared" si="16"/>
        <v>780000</v>
      </c>
      <c r="E146" s="25">
        <v>65000</v>
      </c>
      <c r="F146" s="25">
        <v>65000</v>
      </c>
      <c r="G146" s="25">
        <v>65000</v>
      </c>
      <c r="H146" s="25">
        <v>65000</v>
      </c>
      <c r="I146" s="25">
        <v>65000</v>
      </c>
      <c r="J146" s="25">
        <v>65000</v>
      </c>
      <c r="K146" s="25">
        <v>65000</v>
      </c>
      <c r="L146" s="25">
        <v>65000</v>
      </c>
      <c r="M146" s="25">
        <v>65000</v>
      </c>
      <c r="N146" s="25">
        <v>65000</v>
      </c>
      <c r="O146" s="25">
        <v>65000</v>
      </c>
      <c r="P146" s="25">
        <v>65000</v>
      </c>
    </row>
    <row r="147" spans="1:16" ht="18" customHeight="1" x14ac:dyDescent="0.2">
      <c r="A147" s="23">
        <v>10801030102</v>
      </c>
      <c r="B147" s="23">
        <v>14010101</v>
      </c>
      <c r="C147" s="23">
        <v>3162</v>
      </c>
      <c r="D147" s="24">
        <f t="shared" si="16"/>
        <v>5736000</v>
      </c>
      <c r="E147" s="25">
        <v>5736000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</row>
    <row r="148" spans="1:16" ht="18" customHeight="1" x14ac:dyDescent="0.2">
      <c r="A148" s="23">
        <v>10801030102</v>
      </c>
      <c r="B148" s="23">
        <v>14010204</v>
      </c>
      <c r="C148" s="23">
        <v>3162</v>
      </c>
      <c r="D148" s="24">
        <f t="shared" si="16"/>
        <v>3000000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3000000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</row>
    <row r="149" spans="1:16" ht="18" customHeight="1" x14ac:dyDescent="0.2">
      <c r="A149" s="23">
        <v>10801030102</v>
      </c>
      <c r="B149" s="23">
        <v>14010101</v>
      </c>
      <c r="C149" s="23">
        <v>3171</v>
      </c>
      <c r="D149" s="24">
        <f t="shared" si="16"/>
        <v>3293750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3293750</v>
      </c>
    </row>
    <row r="150" spans="1:16" ht="18" customHeight="1" x14ac:dyDescent="0.2">
      <c r="A150" s="23">
        <v>10801030102</v>
      </c>
      <c r="B150" s="23">
        <v>14010101</v>
      </c>
      <c r="C150" s="23">
        <v>3181</v>
      </c>
      <c r="D150" s="24">
        <f t="shared" si="16"/>
        <v>110000</v>
      </c>
      <c r="E150" s="25">
        <v>0</v>
      </c>
      <c r="F150" s="25">
        <v>70000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40000</v>
      </c>
      <c r="O150" s="25">
        <v>0</v>
      </c>
      <c r="P150" s="25">
        <v>0</v>
      </c>
    </row>
    <row r="151" spans="1:16" ht="18" customHeight="1" x14ac:dyDescent="0.2">
      <c r="A151" s="23"/>
      <c r="B151" s="23"/>
      <c r="C151" s="27">
        <v>3100</v>
      </c>
      <c r="D151" s="26">
        <f>SUM(D144:D150)</f>
        <v>16976843</v>
      </c>
      <c r="E151" s="26">
        <f t="shared" ref="E151:P151" si="17">SUM(E144:E150)</f>
        <v>6101000</v>
      </c>
      <c r="F151" s="26">
        <f t="shared" si="17"/>
        <v>455000</v>
      </c>
      <c r="G151" s="26">
        <f t="shared" si="17"/>
        <v>453250</v>
      </c>
      <c r="H151" s="26">
        <f t="shared" si="17"/>
        <v>365000</v>
      </c>
      <c r="I151" s="26">
        <f t="shared" si="17"/>
        <v>453250</v>
      </c>
      <c r="J151" s="26">
        <f t="shared" si="17"/>
        <v>3365000</v>
      </c>
      <c r="K151" s="26">
        <f t="shared" si="17"/>
        <v>453250</v>
      </c>
      <c r="L151" s="26">
        <f t="shared" si="17"/>
        <v>365000</v>
      </c>
      <c r="M151" s="26">
        <f t="shared" si="17"/>
        <v>452250</v>
      </c>
      <c r="N151" s="26">
        <f t="shared" si="17"/>
        <v>405000</v>
      </c>
      <c r="O151" s="26">
        <f t="shared" si="17"/>
        <v>452000</v>
      </c>
      <c r="P151" s="26">
        <f t="shared" si="17"/>
        <v>3656843</v>
      </c>
    </row>
    <row r="152" spans="1:16" ht="18" customHeight="1" x14ac:dyDescent="0.2">
      <c r="A152" s="23"/>
      <c r="B152" s="23"/>
      <c r="C152" s="23"/>
      <c r="D152" s="24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1:16" ht="18" customHeight="1" x14ac:dyDescent="0.2">
      <c r="A153" s="23">
        <v>10801030102</v>
      </c>
      <c r="B153" s="23">
        <v>14010101</v>
      </c>
      <c r="C153" s="23">
        <v>3221</v>
      </c>
      <c r="D153" s="24">
        <f>SUM(E153:P153)</f>
        <v>3720000</v>
      </c>
      <c r="E153" s="25">
        <v>310000</v>
      </c>
      <c r="F153" s="25">
        <v>310000</v>
      </c>
      <c r="G153" s="25">
        <v>310000</v>
      </c>
      <c r="H153" s="25">
        <v>310000</v>
      </c>
      <c r="I153" s="25">
        <v>310000</v>
      </c>
      <c r="J153" s="25">
        <v>310000</v>
      </c>
      <c r="K153" s="25">
        <v>310000</v>
      </c>
      <c r="L153" s="25">
        <v>310000</v>
      </c>
      <c r="M153" s="25">
        <v>310000</v>
      </c>
      <c r="N153" s="25">
        <v>310000</v>
      </c>
      <c r="O153" s="25">
        <v>310000</v>
      </c>
      <c r="P153" s="25">
        <v>310000</v>
      </c>
    </row>
    <row r="154" spans="1:16" ht="18" customHeight="1" x14ac:dyDescent="0.2">
      <c r="A154" s="23">
        <v>10801030102</v>
      </c>
      <c r="B154" s="23">
        <v>14010101</v>
      </c>
      <c r="C154" s="23">
        <v>3271</v>
      </c>
      <c r="D154" s="24">
        <f>SUM(E154:P154)</f>
        <v>13462500</v>
      </c>
      <c r="E154" s="25">
        <v>1817000</v>
      </c>
      <c r="F154" s="25">
        <v>65000</v>
      </c>
      <c r="G154" s="25">
        <v>6963800</v>
      </c>
      <c r="H154" s="25">
        <v>174200</v>
      </c>
      <c r="I154" s="25">
        <v>0</v>
      </c>
      <c r="J154" s="25">
        <v>3371300</v>
      </c>
      <c r="K154" s="25">
        <v>0</v>
      </c>
      <c r="L154" s="25">
        <v>353600</v>
      </c>
      <c r="M154" s="25">
        <v>0</v>
      </c>
      <c r="N154" s="25">
        <v>0</v>
      </c>
      <c r="O154" s="25">
        <v>717600</v>
      </c>
      <c r="P154" s="25">
        <v>0</v>
      </c>
    </row>
    <row r="155" spans="1:16" ht="18" customHeight="1" x14ac:dyDescent="0.2">
      <c r="A155" s="23">
        <v>10801030102</v>
      </c>
      <c r="B155" s="23">
        <v>14010204</v>
      </c>
      <c r="C155" s="23">
        <v>3271</v>
      </c>
      <c r="D155" s="24">
        <f>SUM(E155:P155)</f>
        <v>900000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900000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</row>
    <row r="156" spans="1:16" ht="18" customHeight="1" x14ac:dyDescent="0.2">
      <c r="A156" s="23"/>
      <c r="B156" s="23"/>
      <c r="C156" s="27">
        <v>3200</v>
      </c>
      <c r="D156" s="26">
        <f>SUM(D153:D155)</f>
        <v>18082500</v>
      </c>
      <c r="E156" s="26">
        <f t="shared" ref="E156:P156" si="18">SUM(E153:E155)</f>
        <v>2127000</v>
      </c>
      <c r="F156" s="26">
        <f t="shared" si="18"/>
        <v>375000</v>
      </c>
      <c r="G156" s="26">
        <f t="shared" si="18"/>
        <v>7273800</v>
      </c>
      <c r="H156" s="26">
        <f t="shared" si="18"/>
        <v>484200</v>
      </c>
      <c r="I156" s="26">
        <f t="shared" si="18"/>
        <v>310000</v>
      </c>
      <c r="J156" s="26">
        <f t="shared" si="18"/>
        <v>4581300</v>
      </c>
      <c r="K156" s="26">
        <f t="shared" si="18"/>
        <v>310000</v>
      </c>
      <c r="L156" s="26">
        <f t="shared" si="18"/>
        <v>663600</v>
      </c>
      <c r="M156" s="26">
        <f t="shared" si="18"/>
        <v>310000</v>
      </c>
      <c r="N156" s="26">
        <f t="shared" si="18"/>
        <v>310000</v>
      </c>
      <c r="O156" s="26">
        <f t="shared" si="18"/>
        <v>1027600</v>
      </c>
      <c r="P156" s="26">
        <f t="shared" si="18"/>
        <v>310000</v>
      </c>
    </row>
    <row r="157" spans="1:16" ht="18" customHeight="1" x14ac:dyDescent="0.2">
      <c r="A157" s="23"/>
      <c r="B157" s="23"/>
      <c r="C157" s="23"/>
      <c r="D157" s="24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1:16" ht="18" customHeight="1" x14ac:dyDescent="0.2">
      <c r="A158" s="23">
        <v>10801030102</v>
      </c>
      <c r="B158" s="23">
        <v>14010101</v>
      </c>
      <c r="C158" s="23">
        <v>3311</v>
      </c>
      <c r="D158" s="24">
        <f t="shared" ref="D158:D168" si="19">SUM(E158:P158)</f>
        <v>3175630</v>
      </c>
      <c r="E158" s="25">
        <v>353270</v>
      </c>
      <c r="F158" s="25">
        <v>536644</v>
      </c>
      <c r="G158" s="25">
        <v>1149072</v>
      </c>
      <c r="H158" s="25">
        <v>0</v>
      </c>
      <c r="I158" s="25">
        <v>0</v>
      </c>
      <c r="J158" s="25">
        <v>0</v>
      </c>
      <c r="K158" s="25">
        <v>383317</v>
      </c>
      <c r="L158" s="25">
        <v>0</v>
      </c>
      <c r="M158" s="25">
        <v>153327</v>
      </c>
      <c r="N158" s="25">
        <v>0</v>
      </c>
      <c r="O158" s="25">
        <v>600000</v>
      </c>
      <c r="P158" s="25">
        <v>0</v>
      </c>
    </row>
    <row r="159" spans="1:16" ht="18" customHeight="1" x14ac:dyDescent="0.2">
      <c r="A159" s="23">
        <v>10801030102</v>
      </c>
      <c r="B159" s="23">
        <v>14010101</v>
      </c>
      <c r="C159" s="23">
        <v>3331</v>
      </c>
      <c r="D159" s="24">
        <f t="shared" si="19"/>
        <v>200000</v>
      </c>
      <c r="E159" s="25">
        <v>200000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</row>
    <row r="160" spans="1:16" ht="18" customHeight="1" x14ac:dyDescent="0.2">
      <c r="A160" s="23">
        <v>10801030102</v>
      </c>
      <c r="B160" s="23">
        <v>14010204</v>
      </c>
      <c r="C160" s="23">
        <v>3331</v>
      </c>
      <c r="D160" s="24">
        <f t="shared" si="19"/>
        <v>2580000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2580000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</row>
    <row r="161" spans="1:16" ht="18" customHeight="1" x14ac:dyDescent="0.2">
      <c r="A161" s="23">
        <v>10801030102</v>
      </c>
      <c r="B161" s="23">
        <v>14010101</v>
      </c>
      <c r="C161" s="23">
        <v>3341</v>
      </c>
      <c r="D161" s="24">
        <f t="shared" si="19"/>
        <v>1200000</v>
      </c>
      <c r="E161" s="25">
        <v>0</v>
      </c>
      <c r="F161" s="25">
        <v>0</v>
      </c>
      <c r="G161" s="25">
        <v>0</v>
      </c>
      <c r="H161" s="25">
        <v>0</v>
      </c>
      <c r="I161" s="25">
        <v>1200000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</row>
    <row r="162" spans="1:16" ht="18" customHeight="1" x14ac:dyDescent="0.2">
      <c r="A162" s="23">
        <v>10801030102</v>
      </c>
      <c r="B162" s="23">
        <v>14010204</v>
      </c>
      <c r="C162" s="23">
        <v>3341</v>
      </c>
      <c r="D162" s="24">
        <f t="shared" si="19"/>
        <v>1500000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1500000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</row>
    <row r="163" spans="1:16" ht="18" customHeight="1" x14ac:dyDescent="0.2">
      <c r="A163" s="23">
        <v>10801030102</v>
      </c>
      <c r="B163" s="23">
        <v>14010101</v>
      </c>
      <c r="C163" s="23">
        <v>3361</v>
      </c>
      <c r="D163" s="24">
        <f t="shared" si="19"/>
        <v>1800000</v>
      </c>
      <c r="E163" s="25">
        <v>150000</v>
      </c>
      <c r="F163" s="25">
        <v>150000</v>
      </c>
      <c r="G163" s="25">
        <v>150000</v>
      </c>
      <c r="H163" s="25">
        <v>150000</v>
      </c>
      <c r="I163" s="25">
        <v>150000</v>
      </c>
      <c r="J163" s="25">
        <v>150000</v>
      </c>
      <c r="K163" s="25">
        <v>150000</v>
      </c>
      <c r="L163" s="25">
        <v>150000</v>
      </c>
      <c r="M163" s="25">
        <v>150000</v>
      </c>
      <c r="N163" s="25">
        <v>150000</v>
      </c>
      <c r="O163" s="25">
        <v>150000</v>
      </c>
      <c r="P163" s="25">
        <v>150000</v>
      </c>
    </row>
    <row r="164" spans="1:16" ht="18" customHeight="1" x14ac:dyDescent="0.2">
      <c r="A164" s="23">
        <v>10801030103</v>
      </c>
      <c r="B164" s="23">
        <v>14010101</v>
      </c>
      <c r="C164" s="23">
        <v>3361</v>
      </c>
      <c r="D164" s="24">
        <f t="shared" si="19"/>
        <v>220800</v>
      </c>
      <c r="E164" s="25">
        <v>18400</v>
      </c>
      <c r="F164" s="25">
        <v>18400</v>
      </c>
      <c r="G164" s="25">
        <v>18400</v>
      </c>
      <c r="H164" s="25">
        <v>18400</v>
      </c>
      <c r="I164" s="25">
        <v>18400</v>
      </c>
      <c r="J164" s="25">
        <v>18400</v>
      </c>
      <c r="K164" s="25">
        <v>18400</v>
      </c>
      <c r="L164" s="25">
        <v>18400</v>
      </c>
      <c r="M164" s="25">
        <v>18400</v>
      </c>
      <c r="N164" s="25">
        <v>18400</v>
      </c>
      <c r="O164" s="25">
        <v>18400</v>
      </c>
      <c r="P164" s="25">
        <v>18400</v>
      </c>
    </row>
    <row r="165" spans="1:16" ht="18" customHeight="1" x14ac:dyDescent="0.2">
      <c r="A165" s="23">
        <v>10801030102</v>
      </c>
      <c r="B165" s="23">
        <v>14010101</v>
      </c>
      <c r="C165" s="23">
        <v>3362</v>
      </c>
      <c r="D165" s="24">
        <f t="shared" si="19"/>
        <v>590000</v>
      </c>
      <c r="E165" s="25">
        <v>0</v>
      </c>
      <c r="F165" s="25">
        <v>590000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</row>
    <row r="166" spans="1:16" ht="18" customHeight="1" x14ac:dyDescent="0.2">
      <c r="A166" s="23">
        <v>10801030102</v>
      </c>
      <c r="B166" s="23">
        <v>14010101</v>
      </c>
      <c r="C166" s="23">
        <v>3363</v>
      </c>
      <c r="D166" s="24">
        <f t="shared" si="19"/>
        <v>230000</v>
      </c>
      <c r="E166" s="25">
        <v>0</v>
      </c>
      <c r="F166" s="25">
        <v>40000</v>
      </c>
      <c r="G166" s="25">
        <v>0</v>
      </c>
      <c r="H166" s="25">
        <v>0</v>
      </c>
      <c r="I166" s="25">
        <v>150000</v>
      </c>
      <c r="J166" s="25">
        <v>0</v>
      </c>
      <c r="K166" s="25">
        <v>0</v>
      </c>
      <c r="L166" s="25">
        <v>0</v>
      </c>
      <c r="M166" s="25">
        <v>0</v>
      </c>
      <c r="N166" s="25">
        <v>40000</v>
      </c>
      <c r="O166" s="25">
        <v>0</v>
      </c>
      <c r="P166" s="25">
        <v>0</v>
      </c>
    </row>
    <row r="167" spans="1:16" ht="18" customHeight="1" x14ac:dyDescent="0.2">
      <c r="A167" s="23">
        <v>10801030102</v>
      </c>
      <c r="B167" s="23">
        <v>14010101</v>
      </c>
      <c r="C167" s="23">
        <v>3381</v>
      </c>
      <c r="D167" s="24">
        <f t="shared" si="19"/>
        <v>9600000</v>
      </c>
      <c r="E167" s="25">
        <v>800000</v>
      </c>
      <c r="F167" s="25">
        <v>800000</v>
      </c>
      <c r="G167" s="25">
        <v>800000</v>
      </c>
      <c r="H167" s="25">
        <v>800000</v>
      </c>
      <c r="I167" s="25">
        <v>800000</v>
      </c>
      <c r="J167" s="25">
        <v>800000</v>
      </c>
      <c r="K167" s="25">
        <v>800000</v>
      </c>
      <c r="L167" s="25">
        <v>800000</v>
      </c>
      <c r="M167" s="25">
        <v>800000</v>
      </c>
      <c r="N167" s="25">
        <v>800000</v>
      </c>
      <c r="O167" s="25">
        <v>800000</v>
      </c>
      <c r="P167" s="25">
        <v>800000</v>
      </c>
    </row>
    <row r="168" spans="1:16" ht="18" customHeight="1" x14ac:dyDescent="0.2">
      <c r="A168" s="23">
        <v>10801030103</v>
      </c>
      <c r="B168" s="23">
        <v>14010101</v>
      </c>
      <c r="C168" s="23">
        <v>3381</v>
      </c>
      <c r="D168" s="24">
        <f t="shared" si="19"/>
        <v>360000</v>
      </c>
      <c r="E168" s="25">
        <v>30000</v>
      </c>
      <c r="F168" s="25">
        <v>30000</v>
      </c>
      <c r="G168" s="25">
        <v>30000</v>
      </c>
      <c r="H168" s="25">
        <v>30000</v>
      </c>
      <c r="I168" s="25">
        <v>30000</v>
      </c>
      <c r="J168" s="25">
        <v>30000</v>
      </c>
      <c r="K168" s="25">
        <v>30000</v>
      </c>
      <c r="L168" s="25">
        <v>30000</v>
      </c>
      <c r="M168" s="25">
        <v>30000</v>
      </c>
      <c r="N168" s="25">
        <v>30000</v>
      </c>
      <c r="O168" s="25">
        <v>30000</v>
      </c>
      <c r="P168" s="25">
        <v>30000</v>
      </c>
    </row>
    <row r="169" spans="1:16" ht="18" customHeight="1" x14ac:dyDescent="0.2">
      <c r="A169" s="23"/>
      <c r="B169" s="23"/>
      <c r="C169" s="27">
        <v>3300</v>
      </c>
      <c r="D169" s="26">
        <f>SUM(D158:D168)</f>
        <v>21456430</v>
      </c>
      <c r="E169" s="26">
        <f t="shared" ref="E169:P169" si="20">SUM(E158:E168)</f>
        <v>1551670</v>
      </c>
      <c r="F169" s="26">
        <f t="shared" si="20"/>
        <v>2165044</v>
      </c>
      <c r="G169" s="26">
        <f t="shared" si="20"/>
        <v>2147472</v>
      </c>
      <c r="H169" s="26">
        <f t="shared" si="20"/>
        <v>998400</v>
      </c>
      <c r="I169" s="26">
        <f t="shared" si="20"/>
        <v>2348400</v>
      </c>
      <c r="J169" s="26">
        <f t="shared" si="20"/>
        <v>5078400</v>
      </c>
      <c r="K169" s="26">
        <f t="shared" si="20"/>
        <v>1381717</v>
      </c>
      <c r="L169" s="26">
        <f t="shared" si="20"/>
        <v>998400</v>
      </c>
      <c r="M169" s="26">
        <f t="shared" si="20"/>
        <v>1151727</v>
      </c>
      <c r="N169" s="26">
        <f t="shared" si="20"/>
        <v>1038400</v>
      </c>
      <c r="O169" s="26">
        <f t="shared" si="20"/>
        <v>1598400</v>
      </c>
      <c r="P169" s="26">
        <f t="shared" si="20"/>
        <v>998400</v>
      </c>
    </row>
    <row r="170" spans="1:16" ht="18" customHeight="1" x14ac:dyDescent="0.2">
      <c r="A170" s="23"/>
      <c r="B170" s="23"/>
      <c r="C170" s="23"/>
      <c r="D170" s="24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1:16" ht="18" customHeight="1" x14ac:dyDescent="0.2">
      <c r="A171" s="23">
        <v>10801030102</v>
      </c>
      <c r="B171" s="23">
        <v>14010101</v>
      </c>
      <c r="C171" s="23">
        <v>3411</v>
      </c>
      <c r="D171" s="24">
        <f>SUM(E171:P171)</f>
        <v>218610</v>
      </c>
      <c r="E171" s="25">
        <v>18375</v>
      </c>
      <c r="F171" s="25">
        <v>17430</v>
      </c>
      <c r="G171" s="25">
        <v>18165</v>
      </c>
      <c r="H171" s="25">
        <v>17325</v>
      </c>
      <c r="I171" s="25">
        <v>18480</v>
      </c>
      <c r="J171" s="25">
        <v>17010</v>
      </c>
      <c r="K171" s="25">
        <v>16275</v>
      </c>
      <c r="L171" s="25">
        <v>18900</v>
      </c>
      <c r="M171" s="25">
        <v>18375</v>
      </c>
      <c r="N171" s="25">
        <v>19425</v>
      </c>
      <c r="O171" s="25">
        <v>17850</v>
      </c>
      <c r="P171" s="25">
        <v>21000</v>
      </c>
    </row>
    <row r="172" spans="1:16" ht="18" customHeight="1" x14ac:dyDescent="0.2">
      <c r="A172" s="23">
        <v>10801030102</v>
      </c>
      <c r="B172" s="23">
        <v>14010101</v>
      </c>
      <c r="C172" s="23">
        <v>3431</v>
      </c>
      <c r="D172" s="24">
        <f>SUM(E172:P172)</f>
        <v>8400000</v>
      </c>
      <c r="E172" s="25">
        <v>700000</v>
      </c>
      <c r="F172" s="25">
        <v>700000</v>
      </c>
      <c r="G172" s="25">
        <v>700000</v>
      </c>
      <c r="H172" s="25">
        <v>700000</v>
      </c>
      <c r="I172" s="25">
        <v>700000</v>
      </c>
      <c r="J172" s="25">
        <v>700000</v>
      </c>
      <c r="K172" s="25">
        <v>700000</v>
      </c>
      <c r="L172" s="25">
        <v>700000</v>
      </c>
      <c r="M172" s="25">
        <v>700000</v>
      </c>
      <c r="N172" s="25">
        <v>700000</v>
      </c>
      <c r="O172" s="25">
        <v>700000</v>
      </c>
      <c r="P172" s="25">
        <v>700000</v>
      </c>
    </row>
    <row r="173" spans="1:16" ht="18" customHeight="1" x14ac:dyDescent="0.2">
      <c r="A173" s="23">
        <v>10801030102</v>
      </c>
      <c r="B173" s="23">
        <v>14010101</v>
      </c>
      <c r="C173" s="23">
        <v>3451</v>
      </c>
      <c r="D173" s="24">
        <f>SUM(E173:P173)</f>
        <v>1400000</v>
      </c>
      <c r="E173" s="25">
        <v>0</v>
      </c>
      <c r="F173" s="25">
        <v>0</v>
      </c>
      <c r="G173" s="25">
        <v>700000</v>
      </c>
      <c r="H173" s="25">
        <v>0</v>
      </c>
      <c r="I173" s="25">
        <v>0</v>
      </c>
      <c r="J173" s="25">
        <v>0</v>
      </c>
      <c r="K173" s="25">
        <v>700000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</row>
    <row r="174" spans="1:16" ht="18" customHeight="1" x14ac:dyDescent="0.2">
      <c r="A174" s="23">
        <v>10801030102</v>
      </c>
      <c r="B174" s="23">
        <v>14010101</v>
      </c>
      <c r="C174" s="23">
        <v>3471</v>
      </c>
      <c r="D174" s="24">
        <f>SUM(E174:P174)</f>
        <v>100000</v>
      </c>
      <c r="E174" s="25">
        <v>100000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</row>
    <row r="175" spans="1:16" ht="18" customHeight="1" x14ac:dyDescent="0.2">
      <c r="A175" s="23"/>
      <c r="B175" s="23"/>
      <c r="C175" s="27">
        <v>3400</v>
      </c>
      <c r="D175" s="26">
        <f>SUM(D171:D174)</f>
        <v>10118610</v>
      </c>
      <c r="E175" s="26">
        <f t="shared" ref="E175:P175" si="21">SUM(E171:E174)</f>
        <v>818375</v>
      </c>
      <c r="F175" s="26">
        <f t="shared" si="21"/>
        <v>717430</v>
      </c>
      <c r="G175" s="26">
        <f t="shared" si="21"/>
        <v>1418165</v>
      </c>
      <c r="H175" s="26">
        <f t="shared" si="21"/>
        <v>717325</v>
      </c>
      <c r="I175" s="26">
        <f t="shared" si="21"/>
        <v>718480</v>
      </c>
      <c r="J175" s="26">
        <f t="shared" si="21"/>
        <v>717010</v>
      </c>
      <c r="K175" s="26">
        <f t="shared" si="21"/>
        <v>1416275</v>
      </c>
      <c r="L175" s="26">
        <f t="shared" si="21"/>
        <v>718900</v>
      </c>
      <c r="M175" s="26">
        <f t="shared" si="21"/>
        <v>718375</v>
      </c>
      <c r="N175" s="26">
        <f t="shared" si="21"/>
        <v>719425</v>
      </c>
      <c r="O175" s="26">
        <f t="shared" si="21"/>
        <v>717850</v>
      </c>
      <c r="P175" s="26">
        <f t="shared" si="21"/>
        <v>721000</v>
      </c>
    </row>
    <row r="176" spans="1:16" ht="18" customHeight="1" x14ac:dyDescent="0.2">
      <c r="A176" s="23"/>
      <c r="B176" s="23"/>
      <c r="C176" s="23"/>
      <c r="D176" s="24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 ht="18" customHeight="1" x14ac:dyDescent="0.2">
      <c r="A177" s="23">
        <v>10801030103</v>
      </c>
      <c r="B177" s="23">
        <v>14010101</v>
      </c>
      <c r="C177" s="23">
        <v>3511</v>
      </c>
      <c r="D177" s="24">
        <f t="shared" ref="D177:D186" si="22">SUM(E177:P177)</f>
        <v>338230</v>
      </c>
      <c r="E177" s="25">
        <v>0</v>
      </c>
      <c r="F177" s="25">
        <v>0</v>
      </c>
      <c r="G177" s="25">
        <v>0</v>
      </c>
      <c r="H177" s="25">
        <v>0</v>
      </c>
      <c r="I177" s="25">
        <v>338230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</row>
    <row r="178" spans="1:16" ht="18" customHeight="1" x14ac:dyDescent="0.2">
      <c r="A178" s="23">
        <v>10801030102</v>
      </c>
      <c r="B178" s="23">
        <v>14010101</v>
      </c>
      <c r="C178" s="23">
        <v>3521</v>
      </c>
      <c r="D178" s="24">
        <f t="shared" si="22"/>
        <v>24250</v>
      </c>
      <c r="E178" s="25">
        <v>0</v>
      </c>
      <c r="F178" s="25">
        <v>24250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</row>
    <row r="179" spans="1:16" ht="18" customHeight="1" x14ac:dyDescent="0.2">
      <c r="A179" s="23">
        <v>10801030103</v>
      </c>
      <c r="B179" s="23">
        <v>14010101</v>
      </c>
      <c r="C179" s="23">
        <v>3521</v>
      </c>
      <c r="D179" s="24">
        <f t="shared" si="22"/>
        <v>391031</v>
      </c>
      <c r="E179" s="25">
        <v>0</v>
      </c>
      <c r="F179" s="25">
        <v>0</v>
      </c>
      <c r="G179" s="25">
        <v>0</v>
      </c>
      <c r="H179" s="25">
        <v>0</v>
      </c>
      <c r="I179" s="25">
        <v>391031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</row>
    <row r="180" spans="1:16" ht="18" customHeight="1" x14ac:dyDescent="0.2">
      <c r="A180" s="23">
        <v>10801030102</v>
      </c>
      <c r="B180" s="23">
        <v>14010101</v>
      </c>
      <c r="C180" s="23">
        <v>3531</v>
      </c>
      <c r="D180" s="24">
        <f t="shared" si="22"/>
        <v>2684000</v>
      </c>
      <c r="E180" s="25">
        <v>0</v>
      </c>
      <c r="F180" s="25">
        <v>391000</v>
      </c>
      <c r="G180" s="25">
        <v>0</v>
      </c>
      <c r="H180" s="25">
        <v>0</v>
      </c>
      <c r="I180" s="25">
        <v>0</v>
      </c>
      <c r="J180" s="25">
        <v>1694000</v>
      </c>
      <c r="K180" s="25">
        <v>0</v>
      </c>
      <c r="L180" s="25">
        <v>280500</v>
      </c>
      <c r="M180" s="25">
        <v>318500</v>
      </c>
      <c r="N180" s="25">
        <v>0</v>
      </c>
      <c r="O180" s="25">
        <v>0</v>
      </c>
      <c r="P180" s="25">
        <v>0</v>
      </c>
    </row>
    <row r="181" spans="1:16" ht="18" customHeight="1" x14ac:dyDescent="0.2">
      <c r="A181" s="23">
        <v>10801030102</v>
      </c>
      <c r="B181" s="23">
        <v>14010204</v>
      </c>
      <c r="C181" s="23">
        <v>3531</v>
      </c>
      <c r="D181" s="24">
        <f t="shared" si="22"/>
        <v>150000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150000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</row>
    <row r="182" spans="1:16" ht="18" customHeight="1" x14ac:dyDescent="0.2">
      <c r="A182" s="23">
        <v>10801030102</v>
      </c>
      <c r="B182" s="23">
        <v>14010101</v>
      </c>
      <c r="C182" s="23">
        <v>3551</v>
      </c>
      <c r="D182" s="24">
        <f t="shared" si="22"/>
        <v>934809</v>
      </c>
      <c r="E182" s="25">
        <v>78750</v>
      </c>
      <c r="F182" s="25">
        <v>78750</v>
      </c>
      <c r="G182" s="25">
        <v>78750</v>
      </c>
      <c r="H182" s="25">
        <v>78750</v>
      </c>
      <c r="I182" s="25">
        <v>78750</v>
      </c>
      <c r="J182" s="25">
        <v>78750</v>
      </c>
      <c r="K182" s="25">
        <v>78750</v>
      </c>
      <c r="L182" s="25">
        <v>78750</v>
      </c>
      <c r="M182" s="25">
        <v>78750</v>
      </c>
      <c r="N182" s="25">
        <v>78750</v>
      </c>
      <c r="O182" s="25">
        <v>78750</v>
      </c>
      <c r="P182" s="25">
        <v>68559</v>
      </c>
    </row>
    <row r="183" spans="1:16" ht="18" customHeight="1" x14ac:dyDescent="0.2">
      <c r="A183" s="23">
        <v>10801030102</v>
      </c>
      <c r="B183" s="23">
        <v>14010101</v>
      </c>
      <c r="C183" s="23">
        <v>3571</v>
      </c>
      <c r="D183" s="24">
        <f t="shared" si="22"/>
        <v>1088000</v>
      </c>
      <c r="E183" s="25">
        <v>0</v>
      </c>
      <c r="F183" s="25">
        <v>150000</v>
      </c>
      <c r="G183" s="25">
        <v>130000</v>
      </c>
      <c r="H183" s="25">
        <v>0</v>
      </c>
      <c r="I183" s="25">
        <v>0</v>
      </c>
      <c r="J183" s="25">
        <v>80000</v>
      </c>
      <c r="K183" s="25">
        <v>0</v>
      </c>
      <c r="L183" s="25">
        <v>598000</v>
      </c>
      <c r="M183" s="25">
        <v>130000</v>
      </c>
      <c r="N183" s="25">
        <v>0</v>
      </c>
      <c r="O183" s="25">
        <v>0</v>
      </c>
      <c r="P183" s="25">
        <v>0</v>
      </c>
    </row>
    <row r="184" spans="1:16" ht="18" customHeight="1" x14ac:dyDescent="0.2">
      <c r="A184" s="23">
        <v>10801030102</v>
      </c>
      <c r="B184" s="23">
        <v>14010101</v>
      </c>
      <c r="C184" s="23">
        <v>3581</v>
      </c>
      <c r="D184" s="24">
        <f t="shared" si="22"/>
        <v>4224000</v>
      </c>
      <c r="E184" s="25">
        <v>352000</v>
      </c>
      <c r="F184" s="25">
        <v>352000</v>
      </c>
      <c r="G184" s="25">
        <v>352000</v>
      </c>
      <c r="H184" s="25">
        <v>352000</v>
      </c>
      <c r="I184" s="25">
        <v>352000</v>
      </c>
      <c r="J184" s="25">
        <v>352000</v>
      </c>
      <c r="K184" s="25">
        <v>352000</v>
      </c>
      <c r="L184" s="25">
        <v>352000</v>
      </c>
      <c r="M184" s="25">
        <v>352000</v>
      </c>
      <c r="N184" s="25">
        <v>352000</v>
      </c>
      <c r="O184" s="25">
        <v>352000</v>
      </c>
      <c r="P184" s="25">
        <v>352000</v>
      </c>
    </row>
    <row r="185" spans="1:16" ht="18" customHeight="1" x14ac:dyDescent="0.2">
      <c r="A185" s="23">
        <v>10801030103</v>
      </c>
      <c r="B185" s="23">
        <v>14010101</v>
      </c>
      <c r="C185" s="23">
        <v>3581</v>
      </c>
      <c r="D185" s="24">
        <f t="shared" si="22"/>
        <v>244800</v>
      </c>
      <c r="E185" s="25">
        <v>20400</v>
      </c>
      <c r="F185" s="25">
        <v>20400</v>
      </c>
      <c r="G185" s="25">
        <v>20400</v>
      </c>
      <c r="H185" s="25">
        <v>20400</v>
      </c>
      <c r="I185" s="25">
        <v>20400</v>
      </c>
      <c r="J185" s="25">
        <v>20400</v>
      </c>
      <c r="K185" s="25">
        <v>20400</v>
      </c>
      <c r="L185" s="25">
        <v>20400</v>
      </c>
      <c r="M185" s="25">
        <v>20400</v>
      </c>
      <c r="N185" s="25">
        <v>20400</v>
      </c>
      <c r="O185" s="25">
        <v>20400</v>
      </c>
      <c r="P185" s="25">
        <v>20400</v>
      </c>
    </row>
    <row r="186" spans="1:16" ht="18" customHeight="1" x14ac:dyDescent="0.2">
      <c r="A186" s="23">
        <v>10801030102</v>
      </c>
      <c r="B186" s="23">
        <v>14010101</v>
      </c>
      <c r="C186" s="23">
        <v>3591</v>
      </c>
      <c r="D186" s="24">
        <f t="shared" si="22"/>
        <v>360000</v>
      </c>
      <c r="E186" s="25">
        <v>30000</v>
      </c>
      <c r="F186" s="25">
        <v>30000</v>
      </c>
      <c r="G186" s="25">
        <v>30000</v>
      </c>
      <c r="H186" s="25">
        <v>30000</v>
      </c>
      <c r="I186" s="25">
        <v>30000</v>
      </c>
      <c r="J186" s="25">
        <v>30000</v>
      </c>
      <c r="K186" s="25">
        <v>30000</v>
      </c>
      <c r="L186" s="25">
        <v>30000</v>
      </c>
      <c r="M186" s="25">
        <v>30000</v>
      </c>
      <c r="N186" s="25">
        <v>30000</v>
      </c>
      <c r="O186" s="25">
        <v>30000</v>
      </c>
      <c r="P186" s="25">
        <v>30000</v>
      </c>
    </row>
    <row r="187" spans="1:16" ht="18" customHeight="1" x14ac:dyDescent="0.2">
      <c r="A187" s="23"/>
      <c r="B187" s="23"/>
      <c r="C187" s="27">
        <v>3500</v>
      </c>
      <c r="D187" s="26">
        <f>SUM(D177:D186)</f>
        <v>10439120</v>
      </c>
      <c r="E187" s="26">
        <f t="shared" ref="E187:P187" si="23">SUM(E177:E186)</f>
        <v>481150</v>
      </c>
      <c r="F187" s="26">
        <f t="shared" si="23"/>
        <v>1046400</v>
      </c>
      <c r="G187" s="26">
        <f t="shared" si="23"/>
        <v>611150</v>
      </c>
      <c r="H187" s="26">
        <f t="shared" si="23"/>
        <v>481150</v>
      </c>
      <c r="I187" s="26">
        <f t="shared" si="23"/>
        <v>1210411</v>
      </c>
      <c r="J187" s="26">
        <f t="shared" si="23"/>
        <v>2405150</v>
      </c>
      <c r="K187" s="26">
        <f t="shared" si="23"/>
        <v>481150</v>
      </c>
      <c r="L187" s="26">
        <f t="shared" si="23"/>
        <v>1359650</v>
      </c>
      <c r="M187" s="26">
        <f t="shared" si="23"/>
        <v>929650</v>
      </c>
      <c r="N187" s="26">
        <f t="shared" si="23"/>
        <v>481150</v>
      </c>
      <c r="O187" s="26">
        <f t="shared" si="23"/>
        <v>481150</v>
      </c>
      <c r="P187" s="26">
        <f t="shared" si="23"/>
        <v>470959</v>
      </c>
    </row>
    <row r="188" spans="1:16" ht="18" customHeight="1" x14ac:dyDescent="0.2">
      <c r="A188" s="23"/>
      <c r="B188" s="23"/>
      <c r="C188" s="23"/>
      <c r="D188" s="24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1:16" ht="18" customHeight="1" x14ac:dyDescent="0.2">
      <c r="A189" s="23">
        <v>10801030102</v>
      </c>
      <c r="B189" s="23">
        <v>14010101</v>
      </c>
      <c r="C189" s="23">
        <v>3612</v>
      </c>
      <c r="D189" s="24">
        <f>SUM(E189:P189)</f>
        <v>104500</v>
      </c>
      <c r="E189" s="25">
        <v>0</v>
      </c>
      <c r="F189" s="25">
        <v>0</v>
      </c>
      <c r="G189" s="25">
        <v>0</v>
      </c>
      <c r="H189" s="25">
        <v>0</v>
      </c>
      <c r="I189" s="25">
        <v>104500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</row>
    <row r="190" spans="1:16" ht="18" customHeight="1" x14ac:dyDescent="0.2">
      <c r="A190" s="23"/>
      <c r="B190" s="23"/>
      <c r="C190" s="27">
        <v>3600</v>
      </c>
      <c r="D190" s="26">
        <f>SUM(D189)</f>
        <v>104500</v>
      </c>
      <c r="E190" s="26">
        <f t="shared" ref="E190:P190" si="24">SUM(E189)</f>
        <v>0</v>
      </c>
      <c r="F190" s="26">
        <f t="shared" si="24"/>
        <v>0</v>
      </c>
      <c r="G190" s="26">
        <f t="shared" si="24"/>
        <v>0</v>
      </c>
      <c r="H190" s="26">
        <f t="shared" si="24"/>
        <v>0</v>
      </c>
      <c r="I190" s="26">
        <f t="shared" si="24"/>
        <v>104500</v>
      </c>
      <c r="J190" s="26">
        <f t="shared" si="24"/>
        <v>0</v>
      </c>
      <c r="K190" s="26">
        <f t="shared" si="24"/>
        <v>0</v>
      </c>
      <c r="L190" s="26">
        <f t="shared" si="24"/>
        <v>0</v>
      </c>
      <c r="M190" s="26">
        <f t="shared" si="24"/>
        <v>0</v>
      </c>
      <c r="N190" s="26">
        <f t="shared" si="24"/>
        <v>0</v>
      </c>
      <c r="O190" s="26">
        <f t="shared" si="24"/>
        <v>0</v>
      </c>
      <c r="P190" s="26">
        <f t="shared" si="24"/>
        <v>0</v>
      </c>
    </row>
    <row r="191" spans="1:16" ht="18" customHeight="1" x14ac:dyDescent="0.2">
      <c r="A191" s="23"/>
      <c r="B191" s="23"/>
      <c r="C191" s="23"/>
      <c r="D191" s="24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1:16" ht="18" customHeight="1" x14ac:dyDescent="0.2">
      <c r="A192" s="23">
        <v>10801030102</v>
      </c>
      <c r="B192" s="23">
        <v>14010101</v>
      </c>
      <c r="C192" s="23">
        <v>3711</v>
      </c>
      <c r="D192" s="24">
        <f t="shared" ref="D192:D197" si="25">SUM(E192:P192)</f>
        <v>69999</v>
      </c>
      <c r="E192" s="25">
        <v>0</v>
      </c>
      <c r="F192" s="25">
        <v>44000</v>
      </c>
      <c r="G192" s="25">
        <v>12500</v>
      </c>
      <c r="H192" s="25">
        <v>0</v>
      </c>
      <c r="I192" s="25">
        <v>13499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</row>
    <row r="193" spans="1:16" ht="18" customHeight="1" x14ac:dyDescent="0.2">
      <c r="A193" s="23">
        <v>10801030102</v>
      </c>
      <c r="B193" s="23">
        <v>14010101</v>
      </c>
      <c r="C193" s="23">
        <v>3751</v>
      </c>
      <c r="D193" s="24">
        <f t="shared" si="25"/>
        <v>60000</v>
      </c>
      <c r="E193" s="25">
        <v>0</v>
      </c>
      <c r="F193" s="25">
        <v>60000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</row>
    <row r="194" spans="1:16" ht="18" customHeight="1" x14ac:dyDescent="0.2">
      <c r="A194" s="23">
        <v>10801030102</v>
      </c>
      <c r="B194" s="23">
        <v>14010101</v>
      </c>
      <c r="C194" s="23">
        <v>3752</v>
      </c>
      <c r="D194" s="24">
        <f t="shared" si="25"/>
        <v>75720</v>
      </c>
      <c r="E194" s="25">
        <v>0</v>
      </c>
      <c r="F194" s="25">
        <v>22000</v>
      </c>
      <c r="G194" s="25">
        <v>13500</v>
      </c>
      <c r="H194" s="25">
        <v>0</v>
      </c>
      <c r="I194" s="25">
        <v>13500</v>
      </c>
      <c r="J194" s="25">
        <v>0</v>
      </c>
      <c r="K194" s="25">
        <v>0</v>
      </c>
      <c r="L194" s="25">
        <v>0</v>
      </c>
      <c r="M194" s="25">
        <v>13500</v>
      </c>
      <c r="N194" s="25">
        <v>0</v>
      </c>
      <c r="O194" s="25">
        <v>13220</v>
      </c>
      <c r="P194" s="25">
        <v>0</v>
      </c>
    </row>
    <row r="195" spans="1:16" ht="18" customHeight="1" x14ac:dyDescent="0.2">
      <c r="A195" s="23">
        <v>10801030102</v>
      </c>
      <c r="B195" s="23">
        <v>14010101</v>
      </c>
      <c r="C195" s="23">
        <v>3761</v>
      </c>
      <c r="D195" s="24">
        <f t="shared" si="25"/>
        <v>33000</v>
      </c>
      <c r="E195" s="25">
        <v>0</v>
      </c>
      <c r="F195" s="25">
        <v>33000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</row>
    <row r="196" spans="1:16" ht="18" customHeight="1" x14ac:dyDescent="0.2">
      <c r="A196" s="23">
        <v>10801030102</v>
      </c>
      <c r="B196" s="23">
        <v>14010101</v>
      </c>
      <c r="C196" s="23">
        <v>3762</v>
      </c>
      <c r="D196" s="24">
        <f t="shared" si="25"/>
        <v>50000</v>
      </c>
      <c r="E196" s="25">
        <v>0</v>
      </c>
      <c r="F196" s="25">
        <v>50000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</row>
    <row r="197" spans="1:16" ht="18" customHeight="1" x14ac:dyDescent="0.2">
      <c r="A197" s="23">
        <v>10801030102</v>
      </c>
      <c r="B197" s="23">
        <v>14010101</v>
      </c>
      <c r="C197" s="23">
        <v>3791</v>
      </c>
      <c r="D197" s="24">
        <f t="shared" si="25"/>
        <v>480000</v>
      </c>
      <c r="E197" s="25">
        <v>40000</v>
      </c>
      <c r="F197" s="25">
        <v>40000</v>
      </c>
      <c r="G197" s="25">
        <v>40000</v>
      </c>
      <c r="H197" s="25">
        <v>40000</v>
      </c>
      <c r="I197" s="25">
        <v>40000</v>
      </c>
      <c r="J197" s="25">
        <v>40000</v>
      </c>
      <c r="K197" s="25">
        <v>40000</v>
      </c>
      <c r="L197" s="25">
        <v>40000</v>
      </c>
      <c r="M197" s="25">
        <v>40000</v>
      </c>
      <c r="N197" s="25">
        <v>40000</v>
      </c>
      <c r="O197" s="25">
        <v>40000</v>
      </c>
      <c r="P197" s="25">
        <v>40000</v>
      </c>
    </row>
    <row r="198" spans="1:16" ht="18" customHeight="1" x14ac:dyDescent="0.2">
      <c r="A198" s="23"/>
      <c r="B198" s="23"/>
      <c r="C198" s="27">
        <v>3700</v>
      </c>
      <c r="D198" s="26">
        <f>SUM(D192:D197)</f>
        <v>768719</v>
      </c>
      <c r="E198" s="26">
        <f t="shared" ref="E198:P198" si="26">SUM(E192:E197)</f>
        <v>40000</v>
      </c>
      <c r="F198" s="26">
        <f t="shared" si="26"/>
        <v>249000</v>
      </c>
      <c r="G198" s="26">
        <f t="shared" si="26"/>
        <v>66000</v>
      </c>
      <c r="H198" s="26">
        <f t="shared" si="26"/>
        <v>40000</v>
      </c>
      <c r="I198" s="26">
        <f t="shared" si="26"/>
        <v>66999</v>
      </c>
      <c r="J198" s="26">
        <f t="shared" si="26"/>
        <v>40000</v>
      </c>
      <c r="K198" s="26">
        <f t="shared" si="26"/>
        <v>40000</v>
      </c>
      <c r="L198" s="26">
        <f t="shared" si="26"/>
        <v>40000</v>
      </c>
      <c r="M198" s="26">
        <f t="shared" si="26"/>
        <v>53500</v>
      </c>
      <c r="N198" s="26">
        <f t="shared" si="26"/>
        <v>40000</v>
      </c>
      <c r="O198" s="26">
        <f t="shared" si="26"/>
        <v>53220</v>
      </c>
      <c r="P198" s="26">
        <f t="shared" si="26"/>
        <v>40000</v>
      </c>
    </row>
    <row r="199" spans="1:16" ht="18" customHeight="1" x14ac:dyDescent="0.2">
      <c r="A199" s="23"/>
      <c r="B199" s="23"/>
      <c r="C199" s="23"/>
      <c r="D199" s="24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1:16" ht="18" customHeight="1" x14ac:dyDescent="0.2">
      <c r="A200" s="23">
        <v>10801030102</v>
      </c>
      <c r="B200" s="23">
        <v>14010101</v>
      </c>
      <c r="C200" s="23">
        <v>3922</v>
      </c>
      <c r="D200" s="24">
        <f>SUM(E200:P200)</f>
        <v>214000</v>
      </c>
      <c r="E200" s="25">
        <v>4000</v>
      </c>
      <c r="F200" s="25">
        <v>170000</v>
      </c>
      <c r="G200" s="25">
        <v>4000</v>
      </c>
      <c r="H200" s="25">
        <v>4000</v>
      </c>
      <c r="I200" s="25">
        <v>4000</v>
      </c>
      <c r="J200" s="25">
        <v>4000</v>
      </c>
      <c r="K200" s="25">
        <v>4000</v>
      </c>
      <c r="L200" s="25">
        <v>4000</v>
      </c>
      <c r="M200" s="25">
        <v>4000</v>
      </c>
      <c r="N200" s="25">
        <v>4000</v>
      </c>
      <c r="O200" s="25">
        <v>4000</v>
      </c>
      <c r="P200" s="25">
        <v>4000</v>
      </c>
    </row>
    <row r="201" spans="1:16" ht="18" customHeight="1" x14ac:dyDescent="0.2">
      <c r="A201" s="23">
        <v>10801030102</v>
      </c>
      <c r="B201" s="23">
        <v>14010101</v>
      </c>
      <c r="C201" s="23">
        <v>3982</v>
      </c>
      <c r="D201" s="24">
        <f>SUM(E201:P201)</f>
        <v>4110356</v>
      </c>
      <c r="E201" s="25">
        <v>342530</v>
      </c>
      <c r="F201" s="25">
        <v>342530</v>
      </c>
      <c r="G201" s="25">
        <v>342530</v>
      </c>
      <c r="H201" s="25">
        <v>342530</v>
      </c>
      <c r="I201" s="25">
        <v>342530</v>
      </c>
      <c r="J201" s="25">
        <v>342530</v>
      </c>
      <c r="K201" s="25">
        <v>342530</v>
      </c>
      <c r="L201" s="25">
        <v>342530</v>
      </c>
      <c r="M201" s="25">
        <v>342530</v>
      </c>
      <c r="N201" s="25">
        <v>342530</v>
      </c>
      <c r="O201" s="25">
        <v>342530</v>
      </c>
      <c r="P201" s="25">
        <v>342526</v>
      </c>
    </row>
    <row r="202" spans="1:16" ht="18" customHeight="1" x14ac:dyDescent="0.2">
      <c r="A202" s="23">
        <v>10801030102</v>
      </c>
      <c r="B202" s="23">
        <v>14010101</v>
      </c>
      <c r="C202" s="23">
        <v>3992</v>
      </c>
      <c r="D202" s="24">
        <f>SUM(E202:P202)</f>
        <v>125000</v>
      </c>
      <c r="E202" s="25">
        <v>0</v>
      </c>
      <c r="F202" s="25">
        <v>125000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</row>
    <row r="203" spans="1:16" ht="18" customHeight="1" x14ac:dyDescent="0.2">
      <c r="A203" s="23"/>
      <c r="B203" s="23"/>
      <c r="C203" s="27">
        <v>3900</v>
      </c>
      <c r="D203" s="26">
        <f>SUM(D200:D202)</f>
        <v>4449356</v>
      </c>
      <c r="E203" s="26">
        <f t="shared" ref="E203:P203" si="27">SUM(E200:E202)</f>
        <v>346530</v>
      </c>
      <c r="F203" s="26">
        <f t="shared" si="27"/>
        <v>637530</v>
      </c>
      <c r="G203" s="26">
        <f t="shared" si="27"/>
        <v>346530</v>
      </c>
      <c r="H203" s="26">
        <f t="shared" si="27"/>
        <v>346530</v>
      </c>
      <c r="I203" s="26">
        <f t="shared" si="27"/>
        <v>346530</v>
      </c>
      <c r="J203" s="26">
        <f t="shared" si="27"/>
        <v>346530</v>
      </c>
      <c r="K203" s="26">
        <f t="shared" si="27"/>
        <v>346530</v>
      </c>
      <c r="L203" s="26">
        <f t="shared" si="27"/>
        <v>346530</v>
      </c>
      <c r="M203" s="26">
        <f t="shared" si="27"/>
        <v>346530</v>
      </c>
      <c r="N203" s="26">
        <f t="shared" si="27"/>
        <v>346530</v>
      </c>
      <c r="O203" s="26">
        <f t="shared" si="27"/>
        <v>346530</v>
      </c>
      <c r="P203" s="26">
        <f t="shared" si="27"/>
        <v>346526</v>
      </c>
    </row>
    <row r="204" spans="1:16" ht="18" customHeight="1" x14ac:dyDescent="0.2">
      <c r="A204" s="23"/>
      <c r="B204" s="23"/>
      <c r="C204" s="23"/>
      <c r="D204" s="24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1:16" ht="18" customHeight="1" x14ac:dyDescent="0.2">
      <c r="A205" s="23">
        <v>10801030102</v>
      </c>
      <c r="B205" s="23">
        <v>14010101</v>
      </c>
      <c r="C205" s="23">
        <v>4111</v>
      </c>
      <c r="D205" s="24">
        <f>SUM(E205:P205)</f>
        <v>923917067</v>
      </c>
      <c r="E205" s="25">
        <v>0</v>
      </c>
      <c r="F205" s="25">
        <v>0</v>
      </c>
      <c r="G205" s="25">
        <v>0</v>
      </c>
      <c r="H205" s="25">
        <v>0</v>
      </c>
      <c r="I205" s="25">
        <v>573917067</v>
      </c>
      <c r="J205" s="25">
        <v>0</v>
      </c>
      <c r="K205" s="25">
        <v>0</v>
      </c>
      <c r="L205" s="25">
        <v>0</v>
      </c>
      <c r="M205" s="25">
        <v>0</v>
      </c>
      <c r="N205" s="25">
        <v>350000000</v>
      </c>
      <c r="O205" s="25">
        <v>0</v>
      </c>
      <c r="P205" s="25">
        <v>0</v>
      </c>
    </row>
    <row r="206" spans="1:16" s="29" customFormat="1" ht="18" customHeight="1" x14ac:dyDescent="0.2">
      <c r="A206" s="27"/>
      <c r="B206" s="27"/>
      <c r="C206" s="27">
        <v>4100</v>
      </c>
      <c r="D206" s="26">
        <f>SUM(E206:P206)</f>
        <v>923917067</v>
      </c>
      <c r="E206" s="28">
        <v>0</v>
      </c>
      <c r="F206" s="28">
        <v>0</v>
      </c>
      <c r="G206" s="28">
        <v>0</v>
      </c>
      <c r="H206" s="28">
        <v>0</v>
      </c>
      <c r="I206" s="28">
        <v>573917067</v>
      </c>
      <c r="J206" s="28">
        <v>0</v>
      </c>
      <c r="K206" s="28">
        <v>0</v>
      </c>
      <c r="L206" s="28">
        <v>0</v>
      </c>
      <c r="M206" s="28">
        <v>0</v>
      </c>
      <c r="N206" s="28">
        <v>350000000</v>
      </c>
      <c r="O206" s="28">
        <v>0</v>
      </c>
      <c r="P206" s="28">
        <v>0</v>
      </c>
    </row>
    <row r="207" spans="1:16" ht="18" customHeight="1" x14ac:dyDescent="0.2">
      <c r="A207" s="23"/>
      <c r="B207" s="23"/>
      <c r="C207" s="23"/>
      <c r="D207" s="24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1:16" ht="18" customHeight="1" x14ac:dyDescent="0.2">
      <c r="A208" s="23">
        <v>10801030102</v>
      </c>
      <c r="B208" s="23">
        <v>14010101</v>
      </c>
      <c r="C208" s="23">
        <v>4661</v>
      </c>
      <c r="D208" s="24">
        <f>SUM(E208:P208)</f>
        <v>899125128</v>
      </c>
      <c r="E208" s="25">
        <v>71241298</v>
      </c>
      <c r="F208" s="25">
        <v>106702356</v>
      </c>
      <c r="G208" s="25">
        <v>96157630</v>
      </c>
      <c r="H208" s="25">
        <v>68036850</v>
      </c>
      <c r="I208" s="25">
        <v>86100000</v>
      </c>
      <c r="J208" s="25">
        <v>105905075</v>
      </c>
      <c r="K208" s="25">
        <v>91040250</v>
      </c>
      <c r="L208" s="25">
        <v>42525000</v>
      </c>
      <c r="M208" s="25">
        <v>43945178</v>
      </c>
      <c r="N208" s="25">
        <v>44144391</v>
      </c>
      <c r="O208" s="25">
        <v>43577100</v>
      </c>
      <c r="P208" s="25">
        <v>99750000</v>
      </c>
    </row>
    <row r="209" spans="1:16" s="29" customFormat="1" ht="18" customHeight="1" x14ac:dyDescent="0.2">
      <c r="A209" s="27"/>
      <c r="B209" s="27"/>
      <c r="C209" s="27">
        <v>4600</v>
      </c>
      <c r="D209" s="26">
        <f>SUM(E209:P209)</f>
        <v>899125128</v>
      </c>
      <c r="E209" s="28">
        <v>71241298</v>
      </c>
      <c r="F209" s="28">
        <v>106702356</v>
      </c>
      <c r="G209" s="28">
        <v>96157630</v>
      </c>
      <c r="H209" s="28">
        <v>68036850</v>
      </c>
      <c r="I209" s="28">
        <v>86100000</v>
      </c>
      <c r="J209" s="28">
        <v>105905075</v>
      </c>
      <c r="K209" s="28">
        <v>91040250</v>
      </c>
      <c r="L209" s="28">
        <v>42525000</v>
      </c>
      <c r="M209" s="28">
        <v>43945178</v>
      </c>
      <c r="N209" s="28">
        <v>44144391</v>
      </c>
      <c r="O209" s="28">
        <v>43577100</v>
      </c>
      <c r="P209" s="28">
        <v>99750000</v>
      </c>
    </row>
    <row r="210" spans="1:16" ht="18" customHeight="1" x14ac:dyDescent="0.2">
      <c r="A210" s="23"/>
      <c r="B210" s="23"/>
      <c r="C210" s="23"/>
      <c r="D210" s="24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1:16" ht="18" customHeight="1" x14ac:dyDescent="0.2">
      <c r="A211" s="23">
        <v>10801030102</v>
      </c>
      <c r="B211" s="23">
        <v>14010204</v>
      </c>
      <c r="C211" s="23">
        <v>5151</v>
      </c>
      <c r="D211" s="24">
        <f>SUM(E211:P211)</f>
        <v>15000000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15000000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</row>
    <row r="212" spans="1:16" ht="18" customHeight="1" x14ac:dyDescent="0.2">
      <c r="A212" s="23"/>
      <c r="B212" s="23"/>
      <c r="C212" s="27">
        <v>5100</v>
      </c>
      <c r="D212" s="26">
        <f>SUM(E212:P212)</f>
        <v>15000000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15000000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</row>
    <row r="213" spans="1:16" ht="18" customHeight="1" x14ac:dyDescent="0.2">
      <c r="A213" s="23"/>
      <c r="B213" s="23"/>
      <c r="C213" s="23"/>
      <c r="D213" s="24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1:16" ht="18" customHeight="1" x14ac:dyDescent="0.2">
      <c r="A214" s="23">
        <v>10801030102</v>
      </c>
      <c r="B214" s="23">
        <v>14010204</v>
      </c>
      <c r="C214" s="23">
        <v>5671</v>
      </c>
      <c r="D214" s="24">
        <f>SUM(E214:P214)</f>
        <v>500000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500000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</row>
    <row r="215" spans="1:16" ht="18" customHeight="1" x14ac:dyDescent="0.2">
      <c r="A215" s="23"/>
      <c r="B215" s="23"/>
      <c r="C215" s="27">
        <v>5600</v>
      </c>
      <c r="D215" s="26">
        <f>SUM(E215:P215)</f>
        <v>500000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500000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</row>
    <row r="216" spans="1:16" ht="18" customHeight="1" x14ac:dyDescent="0.2">
      <c r="A216" s="23"/>
      <c r="B216" s="23"/>
      <c r="C216" s="23"/>
      <c r="D216" s="24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1:16" ht="18" customHeight="1" x14ac:dyDescent="0.2">
      <c r="A217" s="23">
        <v>40101010103</v>
      </c>
      <c r="B217" s="23">
        <v>14010101</v>
      </c>
      <c r="C217" s="23">
        <v>9111</v>
      </c>
      <c r="D217" s="24">
        <f>SUM(E217:P217)</f>
        <v>359841028</v>
      </c>
      <c r="E217" s="25">
        <v>0</v>
      </c>
      <c r="F217" s="25">
        <v>86632466</v>
      </c>
      <c r="G217" s="25">
        <v>87879419</v>
      </c>
      <c r="H217" s="25">
        <v>0</v>
      </c>
      <c r="I217" s="25">
        <v>0</v>
      </c>
      <c r="J217" s="25">
        <v>0</v>
      </c>
      <c r="K217" s="25">
        <v>0</v>
      </c>
      <c r="L217" s="25">
        <v>90373233</v>
      </c>
      <c r="M217" s="25">
        <v>94955910</v>
      </c>
      <c r="N217" s="25">
        <v>0</v>
      </c>
      <c r="O217" s="25">
        <v>0</v>
      </c>
      <c r="P217" s="25">
        <v>0</v>
      </c>
    </row>
    <row r="218" spans="1:16" ht="18" customHeight="1" x14ac:dyDescent="0.2">
      <c r="A218" s="23"/>
      <c r="B218" s="23"/>
      <c r="C218" s="27">
        <v>9100</v>
      </c>
      <c r="D218" s="26">
        <f>SUM(E218:P218)</f>
        <v>359841028</v>
      </c>
      <c r="E218" s="28">
        <v>0</v>
      </c>
      <c r="F218" s="28">
        <v>86632466</v>
      </c>
      <c r="G218" s="28">
        <v>87879419</v>
      </c>
      <c r="H218" s="28">
        <v>0</v>
      </c>
      <c r="I218" s="28">
        <v>0</v>
      </c>
      <c r="J218" s="28">
        <v>0</v>
      </c>
      <c r="K218" s="28">
        <v>0</v>
      </c>
      <c r="L218" s="28">
        <v>90373233</v>
      </c>
      <c r="M218" s="28">
        <v>94955910</v>
      </c>
      <c r="N218" s="28">
        <v>0</v>
      </c>
      <c r="O218" s="28">
        <v>0</v>
      </c>
      <c r="P218" s="28">
        <v>0</v>
      </c>
    </row>
    <row r="219" spans="1:16" ht="18" customHeight="1" x14ac:dyDescent="0.2">
      <c r="A219" s="23"/>
      <c r="B219" s="23"/>
      <c r="C219" s="23"/>
      <c r="D219" s="24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1:16" ht="18" customHeight="1" x14ac:dyDescent="0.2">
      <c r="A220" s="23">
        <v>40101010102</v>
      </c>
      <c r="B220" s="23">
        <v>14010101</v>
      </c>
      <c r="C220" s="23">
        <v>9211</v>
      </c>
      <c r="D220" s="24">
        <f>SUM(E220:P220)</f>
        <v>479941289</v>
      </c>
      <c r="E220" s="25">
        <v>0</v>
      </c>
      <c r="F220" s="25">
        <v>141097312</v>
      </c>
      <c r="G220" s="25">
        <v>99158924</v>
      </c>
      <c r="H220" s="25">
        <v>0</v>
      </c>
      <c r="I220" s="25">
        <v>0</v>
      </c>
      <c r="J220" s="25">
        <v>0</v>
      </c>
      <c r="K220" s="25">
        <v>0</v>
      </c>
      <c r="L220" s="25">
        <v>140135890</v>
      </c>
      <c r="M220" s="25">
        <v>99549163</v>
      </c>
      <c r="N220" s="25">
        <v>0</v>
      </c>
      <c r="O220" s="25">
        <v>0</v>
      </c>
      <c r="P220" s="25">
        <v>0</v>
      </c>
    </row>
    <row r="221" spans="1:16" x14ac:dyDescent="0.2">
      <c r="C221" s="27">
        <v>9200</v>
      </c>
      <c r="D221" s="26">
        <f>SUM(E221:P221)</f>
        <v>479941289</v>
      </c>
      <c r="E221" s="28">
        <v>0</v>
      </c>
      <c r="F221" s="28">
        <v>141097312</v>
      </c>
      <c r="G221" s="28">
        <v>99158924</v>
      </c>
      <c r="H221" s="28">
        <v>0</v>
      </c>
      <c r="I221" s="28">
        <v>0</v>
      </c>
      <c r="J221" s="28">
        <v>0</v>
      </c>
      <c r="K221" s="28">
        <v>0</v>
      </c>
      <c r="L221" s="28">
        <v>140135890</v>
      </c>
      <c r="M221" s="28">
        <v>99549163</v>
      </c>
      <c r="N221" s="28">
        <v>0</v>
      </c>
      <c r="O221" s="28">
        <v>0</v>
      </c>
      <c r="P221" s="28">
        <v>0</v>
      </c>
    </row>
    <row r="230" spans="1:16" ht="38.25" x14ac:dyDescent="0.2">
      <c r="A230" s="18" t="s">
        <v>91</v>
      </c>
      <c r="B230" s="18" t="s">
        <v>92</v>
      </c>
      <c r="C230" s="18" t="s">
        <v>93</v>
      </c>
      <c r="D230" s="18" t="s">
        <v>94</v>
      </c>
      <c r="E230" s="18" t="s">
        <v>0</v>
      </c>
      <c r="F230" s="18" t="s">
        <v>1</v>
      </c>
      <c r="G230" s="18" t="s">
        <v>2</v>
      </c>
      <c r="H230" s="18" t="s">
        <v>3</v>
      </c>
      <c r="I230" s="18" t="s">
        <v>4</v>
      </c>
      <c r="J230" s="18" t="s">
        <v>5</v>
      </c>
      <c r="K230" s="18" t="s">
        <v>6</v>
      </c>
      <c r="L230" s="18" t="s">
        <v>7</v>
      </c>
      <c r="M230" s="18" t="s">
        <v>8</v>
      </c>
      <c r="N230" s="18" t="s">
        <v>9</v>
      </c>
      <c r="O230" s="18" t="s">
        <v>10</v>
      </c>
      <c r="P230" s="18" t="s">
        <v>11</v>
      </c>
    </row>
    <row r="231" spans="1:16" s="20" customFormat="1" ht="3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s="20" customFormat="1" ht="18" customHeight="1" x14ac:dyDescent="0.2">
      <c r="A232" s="21"/>
      <c r="B232" s="21"/>
      <c r="C232" s="21" t="s">
        <v>97</v>
      </c>
      <c r="D232" s="22">
        <f>D234+D241+D249+D259+D263+D267</f>
        <v>2921299039</v>
      </c>
      <c r="E232" s="22">
        <f>E234+E241+E249+E259+E263+E267</f>
        <v>94278059</v>
      </c>
      <c r="F232" s="22">
        <f t="shared" ref="F232:P232" si="28">F234+F241+F249+F259+F263+F267</f>
        <v>354184167</v>
      </c>
      <c r="G232" s="22">
        <f t="shared" si="28"/>
        <v>307289620</v>
      </c>
      <c r="H232" s="22">
        <f t="shared" si="28"/>
        <v>86341128</v>
      </c>
      <c r="I232" s="22">
        <f t="shared" si="28"/>
        <v>677958082</v>
      </c>
      <c r="J232" s="22">
        <f t="shared" si="28"/>
        <v>148961370</v>
      </c>
      <c r="K232" s="22">
        <f t="shared" si="28"/>
        <v>109377932</v>
      </c>
      <c r="L232" s="22">
        <f t="shared" si="28"/>
        <v>287436509</v>
      </c>
      <c r="M232" s="22">
        <f t="shared" si="28"/>
        <v>255203788</v>
      </c>
      <c r="N232" s="22">
        <f t="shared" si="28"/>
        <v>410379002</v>
      </c>
      <c r="O232" s="22">
        <f t="shared" si="28"/>
        <v>66651120</v>
      </c>
      <c r="P232" s="22">
        <f t="shared" si="28"/>
        <v>123238262</v>
      </c>
    </row>
    <row r="233" spans="1:16" s="20" customFormat="1" ht="3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s="31" customFormat="1" ht="18" customHeight="1" x14ac:dyDescent="0.2">
      <c r="A234" s="30"/>
      <c r="B234" s="30"/>
      <c r="C234" s="30">
        <v>1000</v>
      </c>
      <c r="D234" s="32">
        <f>SUM(D235:D239)</f>
        <v>146696108</v>
      </c>
      <c r="E234" s="32">
        <f t="shared" ref="E234:P234" si="29">SUM(E235:E239)</f>
        <v>11571036</v>
      </c>
      <c r="F234" s="32">
        <f t="shared" si="29"/>
        <v>11968129</v>
      </c>
      <c r="G234" s="32">
        <f t="shared" si="29"/>
        <v>9777280</v>
      </c>
      <c r="H234" s="32">
        <f t="shared" si="29"/>
        <v>14801673</v>
      </c>
      <c r="I234" s="32">
        <f t="shared" si="29"/>
        <v>8998945</v>
      </c>
      <c r="J234" s="32">
        <f t="shared" si="29"/>
        <v>10882905</v>
      </c>
      <c r="K234" s="32">
        <f t="shared" si="29"/>
        <v>12626260</v>
      </c>
      <c r="L234" s="32">
        <f t="shared" si="29"/>
        <v>9595306</v>
      </c>
      <c r="M234" s="32">
        <f t="shared" si="29"/>
        <v>9808505</v>
      </c>
      <c r="N234" s="32">
        <f t="shared" si="29"/>
        <v>11554106</v>
      </c>
      <c r="O234" s="32">
        <f t="shared" si="29"/>
        <v>18257270</v>
      </c>
      <c r="P234" s="32">
        <f t="shared" si="29"/>
        <v>16854693</v>
      </c>
    </row>
    <row r="235" spans="1:16" ht="18" customHeight="1" x14ac:dyDescent="0.2">
      <c r="A235" s="23"/>
      <c r="B235" s="23"/>
      <c r="C235" s="23">
        <v>1100</v>
      </c>
      <c r="D235" s="24">
        <v>61078519</v>
      </c>
      <c r="E235" s="24">
        <v>5118073</v>
      </c>
      <c r="F235" s="24">
        <v>5087634</v>
      </c>
      <c r="G235" s="24">
        <v>5084636</v>
      </c>
      <c r="H235" s="24">
        <v>4633859</v>
      </c>
      <c r="I235" s="24">
        <v>5087635</v>
      </c>
      <c r="J235" s="24">
        <v>5246802</v>
      </c>
      <c r="K235" s="24">
        <v>5087106</v>
      </c>
      <c r="L235" s="24">
        <v>5087104</v>
      </c>
      <c r="M235" s="24">
        <v>5087105</v>
      </c>
      <c r="N235" s="24">
        <v>5184355</v>
      </c>
      <c r="O235" s="24">
        <v>5187105</v>
      </c>
      <c r="P235" s="24">
        <v>5187105</v>
      </c>
    </row>
    <row r="236" spans="1:16" ht="18" customHeight="1" x14ac:dyDescent="0.2">
      <c r="A236" s="23"/>
      <c r="B236" s="23"/>
      <c r="C236" s="23">
        <v>1300</v>
      </c>
      <c r="D236" s="24">
        <v>52660083</v>
      </c>
      <c r="E236" s="24">
        <v>2461080</v>
      </c>
      <c r="F236" s="24">
        <v>3760712</v>
      </c>
      <c r="G236" s="24">
        <v>2631489</v>
      </c>
      <c r="H236" s="24">
        <v>7602322</v>
      </c>
      <c r="I236" s="24">
        <v>1319813</v>
      </c>
      <c r="J236" s="24">
        <v>3172999</v>
      </c>
      <c r="K236" s="24">
        <v>4921760</v>
      </c>
      <c r="L236" s="24">
        <v>2475007</v>
      </c>
      <c r="M236" s="24">
        <v>2688196</v>
      </c>
      <c r="N236" s="24">
        <v>2201521</v>
      </c>
      <c r="O236" s="24">
        <v>10237104</v>
      </c>
      <c r="P236" s="24">
        <v>9188080</v>
      </c>
    </row>
    <row r="237" spans="1:16" ht="18" customHeight="1" x14ac:dyDescent="0.2">
      <c r="A237" s="23"/>
      <c r="B237" s="23"/>
      <c r="C237" s="23">
        <v>1400</v>
      </c>
      <c r="D237" s="24">
        <v>16306002</v>
      </c>
      <c r="E237" s="24">
        <v>1454112</v>
      </c>
      <c r="F237" s="24">
        <v>1442351</v>
      </c>
      <c r="G237" s="24">
        <v>1345451</v>
      </c>
      <c r="H237" s="24">
        <v>1307450</v>
      </c>
      <c r="I237" s="24">
        <v>1333453</v>
      </c>
      <c r="J237" s="24">
        <v>1389936</v>
      </c>
      <c r="K237" s="24">
        <v>1448590</v>
      </c>
      <c r="L237" s="24">
        <v>1316929</v>
      </c>
      <c r="M237" s="24">
        <v>1316933</v>
      </c>
      <c r="N237" s="24">
        <v>1316930</v>
      </c>
      <c r="O237" s="24">
        <v>1316929</v>
      </c>
      <c r="P237" s="24">
        <v>1316938</v>
      </c>
    </row>
    <row r="238" spans="1:16" ht="18" customHeight="1" x14ac:dyDescent="0.2">
      <c r="A238" s="23"/>
      <c r="B238" s="23"/>
      <c r="C238" s="23">
        <v>1500</v>
      </c>
      <c r="D238" s="24">
        <v>13919133</v>
      </c>
      <c r="E238" s="24">
        <v>969205</v>
      </c>
      <c r="F238" s="24">
        <v>1602319</v>
      </c>
      <c r="G238" s="24">
        <v>652088</v>
      </c>
      <c r="H238" s="24">
        <v>1194427</v>
      </c>
      <c r="I238" s="24">
        <v>1194428</v>
      </c>
      <c r="J238" s="24">
        <v>1009552</v>
      </c>
      <c r="K238" s="24">
        <v>652653</v>
      </c>
      <c r="L238" s="24">
        <v>652651</v>
      </c>
      <c r="M238" s="24">
        <v>652655</v>
      </c>
      <c r="N238" s="24">
        <v>2787684</v>
      </c>
      <c r="O238" s="24">
        <v>1452516</v>
      </c>
      <c r="P238" s="24">
        <v>1098955</v>
      </c>
    </row>
    <row r="239" spans="1:16" ht="18" customHeight="1" x14ac:dyDescent="0.2">
      <c r="A239" s="23"/>
      <c r="B239" s="23"/>
      <c r="C239" s="23">
        <v>1700</v>
      </c>
      <c r="D239" s="24">
        <v>2732371</v>
      </c>
      <c r="E239" s="24">
        <v>1568566</v>
      </c>
      <c r="F239" s="24">
        <v>75113</v>
      </c>
      <c r="G239" s="24">
        <v>63616</v>
      </c>
      <c r="H239" s="24">
        <v>63615</v>
      </c>
      <c r="I239" s="24">
        <v>63616</v>
      </c>
      <c r="J239" s="24">
        <v>63616</v>
      </c>
      <c r="K239" s="24">
        <v>516151</v>
      </c>
      <c r="L239" s="24">
        <v>63615</v>
      </c>
      <c r="M239" s="24">
        <v>63616</v>
      </c>
      <c r="N239" s="24">
        <v>63616</v>
      </c>
      <c r="O239" s="24">
        <v>63616</v>
      </c>
      <c r="P239" s="24">
        <v>63615</v>
      </c>
    </row>
    <row r="240" spans="1:16" ht="18" customHeight="1" x14ac:dyDescent="0.2">
      <c r="A240" s="23"/>
      <c r="B240" s="23"/>
      <c r="C240" s="23"/>
      <c r="D240" s="24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1:16" ht="18" customHeight="1" x14ac:dyDescent="0.2">
      <c r="A241" s="23"/>
      <c r="B241" s="23"/>
      <c r="C241" s="27">
        <v>2000</v>
      </c>
      <c r="D241" s="26">
        <f>SUM(D242:D247)</f>
        <v>13882341</v>
      </c>
      <c r="E241" s="26">
        <f t="shared" ref="E241:P241" si="30">SUM(E242:E247)</f>
        <v>0</v>
      </c>
      <c r="F241" s="26">
        <f t="shared" si="30"/>
        <v>2138500</v>
      </c>
      <c r="G241" s="26">
        <f t="shared" si="30"/>
        <v>2000000</v>
      </c>
      <c r="H241" s="26">
        <f t="shared" si="30"/>
        <v>70000</v>
      </c>
      <c r="I241" s="26">
        <f t="shared" si="30"/>
        <v>3383500</v>
      </c>
      <c r="J241" s="26">
        <f t="shared" si="30"/>
        <v>140000</v>
      </c>
      <c r="K241" s="26">
        <f t="shared" si="30"/>
        <v>1282500</v>
      </c>
      <c r="L241" s="26">
        <f t="shared" si="30"/>
        <v>315000</v>
      </c>
      <c r="M241" s="26">
        <f t="shared" si="30"/>
        <v>2983000</v>
      </c>
      <c r="N241" s="26">
        <f t="shared" si="30"/>
        <v>1340000</v>
      </c>
      <c r="O241" s="26">
        <f t="shared" si="30"/>
        <v>140000</v>
      </c>
      <c r="P241" s="26">
        <f t="shared" si="30"/>
        <v>89841</v>
      </c>
    </row>
    <row r="242" spans="1:16" ht="18" customHeight="1" x14ac:dyDescent="0.2">
      <c r="A242" s="23"/>
      <c r="B242" s="23"/>
      <c r="C242" s="23">
        <v>2100</v>
      </c>
      <c r="D242" s="24">
        <v>7449080</v>
      </c>
      <c r="E242" s="24">
        <v>0</v>
      </c>
      <c r="F242" s="24">
        <v>800000</v>
      </c>
      <c r="G242" s="24">
        <v>1600000</v>
      </c>
      <c r="H242" s="24">
        <v>0</v>
      </c>
      <c r="I242" s="24">
        <v>2600000</v>
      </c>
      <c r="J242" s="24">
        <v>0</v>
      </c>
      <c r="K242" s="24">
        <v>1212500</v>
      </c>
      <c r="L242" s="24">
        <v>0</v>
      </c>
      <c r="M242" s="24">
        <v>0</v>
      </c>
      <c r="N242" s="24">
        <v>1200000</v>
      </c>
      <c r="O242" s="24">
        <v>0</v>
      </c>
      <c r="P242" s="24">
        <v>36580</v>
      </c>
    </row>
    <row r="243" spans="1:16" ht="18" customHeight="1" x14ac:dyDescent="0.2">
      <c r="A243" s="23"/>
      <c r="B243" s="23"/>
      <c r="C243" s="23">
        <v>2400</v>
      </c>
      <c r="D243" s="24">
        <v>650000</v>
      </c>
      <c r="E243" s="24">
        <v>0</v>
      </c>
      <c r="F243" s="24">
        <v>150000</v>
      </c>
      <c r="G243" s="24">
        <v>150000</v>
      </c>
      <c r="H243" s="24">
        <v>0</v>
      </c>
      <c r="I243" s="24">
        <v>150000</v>
      </c>
      <c r="J243" s="24">
        <v>0</v>
      </c>
      <c r="K243" s="24">
        <v>0</v>
      </c>
      <c r="L243" s="24">
        <v>150000</v>
      </c>
      <c r="M243" s="24">
        <v>50000</v>
      </c>
      <c r="N243" s="24">
        <v>0</v>
      </c>
      <c r="O243" s="24">
        <v>0</v>
      </c>
      <c r="P243" s="24">
        <v>0</v>
      </c>
    </row>
    <row r="244" spans="1:16" ht="18" customHeight="1" x14ac:dyDescent="0.2">
      <c r="A244" s="23"/>
      <c r="B244" s="23"/>
      <c r="C244" s="23">
        <v>2500</v>
      </c>
      <c r="D244" s="24">
        <v>110000</v>
      </c>
      <c r="E244" s="24">
        <v>0</v>
      </c>
      <c r="F244" s="24">
        <v>0</v>
      </c>
      <c r="G244" s="24">
        <v>110000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</row>
    <row r="245" spans="1:16" ht="18" customHeight="1" x14ac:dyDescent="0.2">
      <c r="A245" s="23"/>
      <c r="B245" s="23"/>
      <c r="C245" s="23">
        <v>2600</v>
      </c>
      <c r="D245" s="24">
        <v>1443261</v>
      </c>
      <c r="E245" s="24">
        <v>0</v>
      </c>
      <c r="F245" s="24">
        <v>270000</v>
      </c>
      <c r="G245" s="24">
        <v>140000</v>
      </c>
      <c r="H245" s="24">
        <v>70000</v>
      </c>
      <c r="I245" s="24">
        <v>140000</v>
      </c>
      <c r="J245" s="24">
        <v>140000</v>
      </c>
      <c r="K245" s="24">
        <v>70000</v>
      </c>
      <c r="L245" s="24">
        <v>140000</v>
      </c>
      <c r="M245" s="24">
        <v>140000</v>
      </c>
      <c r="N245" s="24">
        <v>140000</v>
      </c>
      <c r="O245" s="24">
        <v>140000</v>
      </c>
      <c r="P245" s="24">
        <v>53261</v>
      </c>
    </row>
    <row r="246" spans="1:16" ht="18" customHeight="1" x14ac:dyDescent="0.2">
      <c r="A246" s="23"/>
      <c r="B246" s="23"/>
      <c r="C246" s="23">
        <v>2700</v>
      </c>
      <c r="D246" s="24">
        <v>3100000</v>
      </c>
      <c r="E246" s="24">
        <v>0</v>
      </c>
      <c r="F246" s="24">
        <v>500000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2600000</v>
      </c>
      <c r="N246" s="24">
        <v>0</v>
      </c>
      <c r="O246" s="24">
        <v>0</v>
      </c>
      <c r="P246" s="24">
        <v>0</v>
      </c>
    </row>
    <row r="247" spans="1:16" ht="18" customHeight="1" x14ac:dyDescent="0.2">
      <c r="A247" s="23"/>
      <c r="B247" s="23"/>
      <c r="C247" s="23">
        <v>2900</v>
      </c>
      <c r="D247" s="24">
        <v>1130000</v>
      </c>
      <c r="E247" s="24">
        <v>0</v>
      </c>
      <c r="F247" s="24">
        <v>418500</v>
      </c>
      <c r="G247" s="24">
        <v>0</v>
      </c>
      <c r="H247" s="24">
        <v>0</v>
      </c>
      <c r="I247" s="24">
        <v>493500</v>
      </c>
      <c r="J247" s="24">
        <v>0</v>
      </c>
      <c r="K247" s="24">
        <v>0</v>
      </c>
      <c r="L247" s="24">
        <v>25000</v>
      </c>
      <c r="M247" s="24">
        <v>193000</v>
      </c>
      <c r="N247" s="24">
        <v>0</v>
      </c>
      <c r="O247" s="24">
        <v>0</v>
      </c>
      <c r="P247" s="24">
        <v>0</v>
      </c>
    </row>
    <row r="248" spans="1:16" ht="18" customHeight="1" x14ac:dyDescent="0.2">
      <c r="A248" s="23"/>
      <c r="B248" s="23"/>
      <c r="C248" s="23"/>
      <c r="D248" s="24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1:16" ht="18" customHeight="1" x14ac:dyDescent="0.2">
      <c r="A249" s="23"/>
      <c r="B249" s="23"/>
      <c r="C249" s="27">
        <v>3000</v>
      </c>
      <c r="D249" s="26">
        <f>SUM(D250:D257)</f>
        <v>82396078</v>
      </c>
      <c r="E249" s="26">
        <f t="shared" ref="E249:P249" si="31">SUM(E250:E257)</f>
        <v>11465725</v>
      </c>
      <c r="F249" s="26">
        <f t="shared" si="31"/>
        <v>5645404</v>
      </c>
      <c r="G249" s="26">
        <f t="shared" si="31"/>
        <v>12316367</v>
      </c>
      <c r="H249" s="26">
        <f t="shared" si="31"/>
        <v>3432605</v>
      </c>
      <c r="I249" s="26">
        <f t="shared" si="31"/>
        <v>5558570</v>
      </c>
      <c r="J249" s="26">
        <f t="shared" si="31"/>
        <v>16533390</v>
      </c>
      <c r="K249" s="26">
        <f t="shared" si="31"/>
        <v>4428922</v>
      </c>
      <c r="L249" s="26">
        <f t="shared" si="31"/>
        <v>4492080</v>
      </c>
      <c r="M249" s="26">
        <f t="shared" si="31"/>
        <v>3962032</v>
      </c>
      <c r="N249" s="26">
        <f t="shared" si="31"/>
        <v>3340505</v>
      </c>
      <c r="O249" s="26">
        <f t="shared" si="31"/>
        <v>4676750</v>
      </c>
      <c r="P249" s="26">
        <f t="shared" si="31"/>
        <v>6543728</v>
      </c>
    </row>
    <row r="250" spans="1:16" ht="18" customHeight="1" x14ac:dyDescent="0.2">
      <c r="A250" s="23"/>
      <c r="B250" s="23"/>
      <c r="C250" s="23">
        <v>3100</v>
      </c>
      <c r="D250" s="24">
        <v>16976843</v>
      </c>
      <c r="E250" s="24">
        <v>6101000</v>
      </c>
      <c r="F250" s="24">
        <v>455000</v>
      </c>
      <c r="G250" s="24">
        <v>453250</v>
      </c>
      <c r="H250" s="24">
        <v>365000</v>
      </c>
      <c r="I250" s="24">
        <v>453250</v>
      </c>
      <c r="J250" s="24">
        <v>3365000</v>
      </c>
      <c r="K250" s="24">
        <v>453250</v>
      </c>
      <c r="L250" s="24">
        <v>365000</v>
      </c>
      <c r="M250" s="24">
        <v>452250</v>
      </c>
      <c r="N250" s="24">
        <v>405000</v>
      </c>
      <c r="O250" s="24">
        <v>452000</v>
      </c>
      <c r="P250" s="24">
        <v>3656843</v>
      </c>
    </row>
    <row r="251" spans="1:16" ht="18" customHeight="1" x14ac:dyDescent="0.2">
      <c r="A251" s="23"/>
      <c r="B251" s="23"/>
      <c r="C251" s="23">
        <v>3200</v>
      </c>
      <c r="D251" s="24">
        <v>18082500</v>
      </c>
      <c r="E251" s="24">
        <v>2127000</v>
      </c>
      <c r="F251" s="24">
        <v>375000</v>
      </c>
      <c r="G251" s="24">
        <v>7273800</v>
      </c>
      <c r="H251" s="24">
        <v>484200</v>
      </c>
      <c r="I251" s="24">
        <v>310000</v>
      </c>
      <c r="J251" s="24">
        <v>4581300</v>
      </c>
      <c r="K251" s="24">
        <v>310000</v>
      </c>
      <c r="L251" s="24">
        <v>663600</v>
      </c>
      <c r="M251" s="24">
        <v>310000</v>
      </c>
      <c r="N251" s="24">
        <v>310000</v>
      </c>
      <c r="O251" s="24">
        <v>1027600</v>
      </c>
      <c r="P251" s="24">
        <v>310000</v>
      </c>
    </row>
    <row r="252" spans="1:16" ht="18" customHeight="1" x14ac:dyDescent="0.2">
      <c r="A252" s="23"/>
      <c r="B252" s="23"/>
      <c r="C252" s="23">
        <v>3300</v>
      </c>
      <c r="D252" s="24">
        <v>21456430</v>
      </c>
      <c r="E252" s="24">
        <v>1551670</v>
      </c>
      <c r="F252" s="24">
        <v>2165044</v>
      </c>
      <c r="G252" s="24">
        <v>2147472</v>
      </c>
      <c r="H252" s="24">
        <v>998400</v>
      </c>
      <c r="I252" s="24">
        <v>2348400</v>
      </c>
      <c r="J252" s="24">
        <v>5078400</v>
      </c>
      <c r="K252" s="24">
        <v>1381717</v>
      </c>
      <c r="L252" s="24">
        <v>998400</v>
      </c>
      <c r="M252" s="24">
        <v>1151727</v>
      </c>
      <c r="N252" s="24">
        <v>1038400</v>
      </c>
      <c r="O252" s="24">
        <v>1598400</v>
      </c>
      <c r="P252" s="24">
        <v>998400</v>
      </c>
    </row>
    <row r="253" spans="1:16" ht="18" customHeight="1" x14ac:dyDescent="0.2">
      <c r="A253" s="23"/>
      <c r="B253" s="23"/>
      <c r="C253" s="23">
        <v>3400</v>
      </c>
      <c r="D253" s="24">
        <v>10118610</v>
      </c>
      <c r="E253" s="24">
        <v>818375</v>
      </c>
      <c r="F253" s="24">
        <v>717430</v>
      </c>
      <c r="G253" s="24">
        <v>1418165</v>
      </c>
      <c r="H253" s="24">
        <v>717325</v>
      </c>
      <c r="I253" s="24">
        <v>718480</v>
      </c>
      <c r="J253" s="24">
        <v>717010</v>
      </c>
      <c r="K253" s="24">
        <v>1416275</v>
      </c>
      <c r="L253" s="24">
        <v>718900</v>
      </c>
      <c r="M253" s="24">
        <v>718375</v>
      </c>
      <c r="N253" s="24">
        <v>719425</v>
      </c>
      <c r="O253" s="24">
        <v>717850</v>
      </c>
      <c r="P253" s="24">
        <v>721000</v>
      </c>
    </row>
    <row r="254" spans="1:16" ht="18" customHeight="1" x14ac:dyDescent="0.2">
      <c r="A254" s="23"/>
      <c r="B254" s="23"/>
      <c r="C254" s="23">
        <v>3500</v>
      </c>
      <c r="D254" s="24">
        <v>10439120</v>
      </c>
      <c r="E254" s="24">
        <v>481150</v>
      </c>
      <c r="F254" s="24">
        <v>1046400</v>
      </c>
      <c r="G254" s="24">
        <v>611150</v>
      </c>
      <c r="H254" s="24">
        <v>481150</v>
      </c>
      <c r="I254" s="24">
        <v>1210411</v>
      </c>
      <c r="J254" s="24">
        <v>2405150</v>
      </c>
      <c r="K254" s="24">
        <v>481150</v>
      </c>
      <c r="L254" s="24">
        <v>1359650</v>
      </c>
      <c r="M254" s="24">
        <v>929650</v>
      </c>
      <c r="N254" s="24">
        <v>481150</v>
      </c>
      <c r="O254" s="24">
        <v>481150</v>
      </c>
      <c r="P254" s="24">
        <v>470959</v>
      </c>
    </row>
    <row r="255" spans="1:16" ht="18" customHeight="1" x14ac:dyDescent="0.2">
      <c r="A255" s="23"/>
      <c r="B255" s="23"/>
      <c r="C255" s="23">
        <v>3600</v>
      </c>
      <c r="D255" s="24">
        <v>104500</v>
      </c>
      <c r="E255" s="24">
        <v>0</v>
      </c>
      <c r="F255" s="24">
        <v>0</v>
      </c>
      <c r="G255" s="24">
        <v>0</v>
      </c>
      <c r="H255" s="24">
        <v>0</v>
      </c>
      <c r="I255" s="24">
        <v>104500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</row>
    <row r="256" spans="1:16" ht="18" customHeight="1" x14ac:dyDescent="0.2">
      <c r="A256" s="23"/>
      <c r="B256" s="23"/>
      <c r="C256" s="23">
        <v>3700</v>
      </c>
      <c r="D256" s="24">
        <v>768719</v>
      </c>
      <c r="E256" s="24">
        <v>40000</v>
      </c>
      <c r="F256" s="24">
        <v>249000</v>
      </c>
      <c r="G256" s="24">
        <v>66000</v>
      </c>
      <c r="H256" s="24">
        <v>40000</v>
      </c>
      <c r="I256" s="24">
        <v>66999</v>
      </c>
      <c r="J256" s="24">
        <v>40000</v>
      </c>
      <c r="K256" s="24">
        <v>40000</v>
      </c>
      <c r="L256" s="24">
        <v>40000</v>
      </c>
      <c r="M256" s="24">
        <v>53500</v>
      </c>
      <c r="N256" s="24">
        <v>40000</v>
      </c>
      <c r="O256" s="24">
        <v>53220</v>
      </c>
      <c r="P256" s="24">
        <v>40000</v>
      </c>
    </row>
    <row r="257" spans="1:16" ht="18" customHeight="1" x14ac:dyDescent="0.2">
      <c r="A257" s="23"/>
      <c r="B257" s="23"/>
      <c r="C257" s="23">
        <v>3900</v>
      </c>
      <c r="D257" s="24">
        <v>4449356</v>
      </c>
      <c r="E257" s="24">
        <v>346530</v>
      </c>
      <c r="F257" s="24">
        <v>637530</v>
      </c>
      <c r="G257" s="24">
        <v>346530</v>
      </c>
      <c r="H257" s="24">
        <v>346530</v>
      </c>
      <c r="I257" s="24">
        <v>346530</v>
      </c>
      <c r="J257" s="24">
        <v>346530</v>
      </c>
      <c r="K257" s="24">
        <v>346530</v>
      </c>
      <c r="L257" s="24">
        <v>346530</v>
      </c>
      <c r="M257" s="24">
        <v>346530</v>
      </c>
      <c r="N257" s="24">
        <v>346530</v>
      </c>
      <c r="O257" s="24">
        <v>346530</v>
      </c>
      <c r="P257" s="24">
        <v>346526</v>
      </c>
    </row>
    <row r="258" spans="1:16" ht="18" customHeight="1" x14ac:dyDescent="0.2">
      <c r="A258" s="23"/>
      <c r="B258" s="23"/>
      <c r="C258" s="23"/>
      <c r="D258" s="24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1:16" ht="18" customHeight="1" x14ac:dyDescent="0.2">
      <c r="A259" s="23"/>
      <c r="B259" s="23"/>
      <c r="C259" s="27">
        <v>4000</v>
      </c>
      <c r="D259" s="26">
        <f>SUM(D260:D261)</f>
        <v>1823042195</v>
      </c>
      <c r="E259" s="26">
        <f t="shared" ref="E259:P259" si="32">SUM(E260:E261)</f>
        <v>71241298</v>
      </c>
      <c r="F259" s="26">
        <f t="shared" si="32"/>
        <v>106702356</v>
      </c>
      <c r="G259" s="26">
        <f t="shared" si="32"/>
        <v>96157630</v>
      </c>
      <c r="H259" s="26">
        <f t="shared" si="32"/>
        <v>68036850</v>
      </c>
      <c r="I259" s="26">
        <f t="shared" si="32"/>
        <v>660017067</v>
      </c>
      <c r="J259" s="26">
        <f t="shared" si="32"/>
        <v>105905075</v>
      </c>
      <c r="K259" s="26">
        <f t="shared" si="32"/>
        <v>91040250</v>
      </c>
      <c r="L259" s="26">
        <f t="shared" si="32"/>
        <v>42525000</v>
      </c>
      <c r="M259" s="26">
        <f t="shared" si="32"/>
        <v>43945178</v>
      </c>
      <c r="N259" s="26">
        <f t="shared" si="32"/>
        <v>394144391</v>
      </c>
      <c r="O259" s="26">
        <f t="shared" si="32"/>
        <v>43577100</v>
      </c>
      <c r="P259" s="26">
        <f t="shared" si="32"/>
        <v>99750000</v>
      </c>
    </row>
    <row r="260" spans="1:16" ht="18" customHeight="1" x14ac:dyDescent="0.2">
      <c r="A260" s="23"/>
      <c r="B260" s="23"/>
      <c r="C260" s="23">
        <v>4100</v>
      </c>
      <c r="D260" s="24">
        <v>923917067</v>
      </c>
      <c r="E260" s="25">
        <v>0</v>
      </c>
      <c r="F260" s="25">
        <v>0</v>
      </c>
      <c r="G260" s="25">
        <v>0</v>
      </c>
      <c r="H260" s="25">
        <v>0</v>
      </c>
      <c r="I260" s="25">
        <v>573917067</v>
      </c>
      <c r="J260" s="25">
        <v>0</v>
      </c>
      <c r="K260" s="25">
        <v>0</v>
      </c>
      <c r="L260" s="25">
        <v>0</v>
      </c>
      <c r="M260" s="25">
        <v>0</v>
      </c>
      <c r="N260" s="25">
        <v>350000000</v>
      </c>
      <c r="O260" s="25">
        <v>0</v>
      </c>
      <c r="P260" s="25">
        <v>0</v>
      </c>
    </row>
    <row r="261" spans="1:16" ht="18" customHeight="1" x14ac:dyDescent="0.2">
      <c r="A261" s="23"/>
      <c r="B261" s="23"/>
      <c r="C261" s="23">
        <v>4600</v>
      </c>
      <c r="D261" s="24">
        <v>899125128</v>
      </c>
      <c r="E261" s="25">
        <v>71241298</v>
      </c>
      <c r="F261" s="25">
        <v>106702356</v>
      </c>
      <c r="G261" s="25">
        <v>96157630</v>
      </c>
      <c r="H261" s="25">
        <v>68036850</v>
      </c>
      <c r="I261" s="25">
        <v>86100000</v>
      </c>
      <c r="J261" s="25">
        <v>105905075</v>
      </c>
      <c r="K261" s="25">
        <v>91040250</v>
      </c>
      <c r="L261" s="25">
        <v>42525000</v>
      </c>
      <c r="M261" s="25">
        <v>43945178</v>
      </c>
      <c r="N261" s="25">
        <v>44144391</v>
      </c>
      <c r="O261" s="25">
        <v>43577100</v>
      </c>
      <c r="P261" s="25">
        <v>99750000</v>
      </c>
    </row>
    <row r="262" spans="1:16" ht="18" customHeight="1" x14ac:dyDescent="0.2">
      <c r="A262" s="23"/>
      <c r="B262" s="23"/>
      <c r="C262" s="23"/>
      <c r="D262" s="24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1:16" ht="18" customHeight="1" x14ac:dyDescent="0.2">
      <c r="A263" s="23"/>
      <c r="B263" s="23"/>
      <c r="C263" s="27">
        <v>5000</v>
      </c>
      <c r="D263" s="26">
        <f t="shared" ref="D263:P263" si="33">SUM(D264:D265)</f>
        <v>15500000</v>
      </c>
      <c r="E263" s="26">
        <f t="shared" si="33"/>
        <v>0</v>
      </c>
      <c r="F263" s="26">
        <f t="shared" si="33"/>
        <v>0</v>
      </c>
      <c r="G263" s="26">
        <f t="shared" si="33"/>
        <v>0</v>
      </c>
      <c r="H263" s="26">
        <f t="shared" si="33"/>
        <v>0</v>
      </c>
      <c r="I263" s="26">
        <f t="shared" si="33"/>
        <v>0</v>
      </c>
      <c r="J263" s="26">
        <f t="shared" si="33"/>
        <v>15500000</v>
      </c>
      <c r="K263" s="26">
        <f t="shared" si="33"/>
        <v>0</v>
      </c>
      <c r="L263" s="26">
        <f t="shared" si="33"/>
        <v>0</v>
      </c>
      <c r="M263" s="26">
        <f t="shared" si="33"/>
        <v>0</v>
      </c>
      <c r="N263" s="26">
        <f t="shared" si="33"/>
        <v>0</v>
      </c>
      <c r="O263" s="26">
        <f t="shared" si="33"/>
        <v>0</v>
      </c>
      <c r="P263" s="26">
        <f t="shared" si="33"/>
        <v>0</v>
      </c>
    </row>
    <row r="264" spans="1:16" ht="18" customHeight="1" x14ac:dyDescent="0.2">
      <c r="A264" s="23"/>
      <c r="B264" s="23"/>
      <c r="C264" s="23">
        <v>5100</v>
      </c>
      <c r="D264" s="24">
        <v>15000000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15000000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</row>
    <row r="265" spans="1:16" ht="18" customHeight="1" x14ac:dyDescent="0.2">
      <c r="A265" s="23"/>
      <c r="B265" s="23"/>
      <c r="C265" s="23">
        <v>5600</v>
      </c>
      <c r="D265" s="24">
        <v>500000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500000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</row>
    <row r="266" spans="1:16" ht="18" customHeight="1" x14ac:dyDescent="0.2">
      <c r="A266" s="23"/>
      <c r="B266" s="23"/>
      <c r="C266" s="23"/>
      <c r="D266" s="24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1:16" ht="18" customHeight="1" x14ac:dyDescent="0.2">
      <c r="A267" s="23"/>
      <c r="B267" s="23"/>
      <c r="C267" s="27">
        <v>9000</v>
      </c>
      <c r="D267" s="26">
        <f t="shared" ref="D267" si="34">SUM(D268:D269)</f>
        <v>839782317</v>
      </c>
      <c r="E267" s="26">
        <f t="shared" ref="E267" si="35">SUM(E268:E269)</f>
        <v>0</v>
      </c>
      <c r="F267" s="26">
        <f t="shared" ref="F267" si="36">SUM(F268:F269)</f>
        <v>227729778</v>
      </c>
      <c r="G267" s="26">
        <f t="shared" ref="G267" si="37">SUM(G268:G269)</f>
        <v>187038343</v>
      </c>
      <c r="H267" s="26">
        <f t="shared" ref="H267" si="38">SUM(H268:H269)</f>
        <v>0</v>
      </c>
      <c r="I267" s="26">
        <f t="shared" ref="I267" si="39">SUM(I268:I269)</f>
        <v>0</v>
      </c>
      <c r="J267" s="26">
        <f t="shared" ref="J267" si="40">SUM(J268:J269)</f>
        <v>0</v>
      </c>
      <c r="K267" s="26">
        <f t="shared" ref="K267" si="41">SUM(K268:K269)</f>
        <v>0</v>
      </c>
      <c r="L267" s="26">
        <f t="shared" ref="L267" si="42">SUM(L268:L269)</f>
        <v>230509123</v>
      </c>
      <c r="M267" s="26">
        <f t="shared" ref="M267" si="43">SUM(M268:M269)</f>
        <v>194505073</v>
      </c>
      <c r="N267" s="26">
        <f t="shared" ref="N267" si="44">SUM(N268:N269)</f>
        <v>0</v>
      </c>
      <c r="O267" s="26">
        <f t="shared" ref="O267" si="45">SUM(O268:O269)</f>
        <v>0</v>
      </c>
      <c r="P267" s="26">
        <f t="shared" ref="P267" si="46">SUM(P268:P269)</f>
        <v>0</v>
      </c>
    </row>
    <row r="268" spans="1:16" ht="18" customHeight="1" x14ac:dyDescent="0.2">
      <c r="A268" s="23"/>
      <c r="B268" s="23"/>
      <c r="C268" s="23">
        <v>9100</v>
      </c>
      <c r="D268" s="24">
        <v>359841028</v>
      </c>
      <c r="E268" s="25">
        <v>0</v>
      </c>
      <c r="F268" s="25">
        <v>86632466</v>
      </c>
      <c r="G268" s="25">
        <v>87879419</v>
      </c>
      <c r="H268" s="25">
        <v>0</v>
      </c>
      <c r="I268" s="25">
        <v>0</v>
      </c>
      <c r="J268" s="25">
        <v>0</v>
      </c>
      <c r="K268" s="25">
        <v>0</v>
      </c>
      <c r="L268" s="25">
        <v>90373233</v>
      </c>
      <c r="M268" s="25">
        <v>94955910</v>
      </c>
      <c r="N268" s="25">
        <v>0</v>
      </c>
      <c r="O268" s="25">
        <v>0</v>
      </c>
      <c r="P268" s="25">
        <v>0</v>
      </c>
    </row>
    <row r="269" spans="1:16" x14ac:dyDescent="0.2">
      <c r="C269" s="23">
        <v>9200</v>
      </c>
      <c r="D269" s="24">
        <v>479941289</v>
      </c>
      <c r="E269" s="25">
        <v>0</v>
      </c>
      <c r="F269" s="25">
        <v>141097312</v>
      </c>
      <c r="G269" s="25">
        <v>99158924</v>
      </c>
      <c r="H269" s="25">
        <v>0</v>
      </c>
      <c r="I269" s="25">
        <v>0</v>
      </c>
      <c r="J269" s="25">
        <v>0</v>
      </c>
      <c r="K269" s="25">
        <v>0</v>
      </c>
      <c r="L269" s="25">
        <v>140135890</v>
      </c>
      <c r="M269" s="25">
        <v>99549163</v>
      </c>
      <c r="N269" s="25">
        <v>0</v>
      </c>
      <c r="O269" s="25">
        <v>0</v>
      </c>
      <c r="P269" s="25">
        <v>0</v>
      </c>
    </row>
    <row r="277" s="29" customFormat="1" x14ac:dyDescent="0.2"/>
  </sheetData>
  <sortState ref="A9:P172">
    <sortCondition ref="C9:C172"/>
  </sortState>
  <mergeCells count="4">
    <mergeCell ref="A1:P1"/>
    <mergeCell ref="A2:P2"/>
    <mergeCell ref="A3:P3"/>
    <mergeCell ref="A4:P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Calendario 2020</vt:lpstr>
      <vt:lpstr>Anual Orig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Sub Finanzas</cp:lastModifiedBy>
  <cp:lastPrinted>2019-05-13T23:30:27Z</cp:lastPrinted>
  <dcterms:created xsi:type="dcterms:W3CDTF">2018-02-20T21:34:14Z</dcterms:created>
  <dcterms:modified xsi:type="dcterms:W3CDTF">2020-06-03T17:54:00Z</dcterms:modified>
</cp:coreProperties>
</file>