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12 DICIEMBRE DEFINITIVOS\"/>
    </mc:Choice>
  </mc:AlternateContent>
  <bookViews>
    <workbookView xWindow="0" yWindow="0" windowWidth="21600" windowHeight="9930"/>
  </bookViews>
  <sheets>
    <sheet name="Hoja1" sheetId="2" r:id="rId1"/>
  </sheets>
  <definedNames>
    <definedName name="_xlnm.Print_Area" localSheetId="0">Hoja1!$A$1:$J$55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<sst xmlns="http://schemas.openxmlformats.org/spreadsheetml/2006/main" count="33" uniqueCount="32">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</sst>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723900</xdr:colOff>
      <xdr:row>48</xdr:row>
      <xdr:rowOff>7798</xdr:rowOff>
    </xdr:from>
    <xdr:to>
      <xdr:col>8</xdr:col>
      <xdr:colOff>352424</xdr:colOff>
      <xdr:row>52</xdr:row>
      <xdr:rowOff>95251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439025" y="144381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1636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66675</xdr:colOff>
      <xdr:row>48</xdr:row>
      <xdr:rowOff>171450</xdr:rowOff>
    </xdr:from>
    <xdr:to>
      <xdr:col>3</xdr:col>
      <xdr:colOff>1809750</xdr:colOff>
      <xdr:row>53</xdr:row>
      <xdr:rowOff>102659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9550" y="1460182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zoomScaleNormal="100" zoomScaleSheetLayoutView="100" workbookViewId="0">
      <selection activeCell="H39" sqref="H39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74"/>
      <c r="E1" s="74"/>
      <c r="F1" s="74"/>
      <c r="G1" s="75"/>
      <c r="H1" s="75"/>
      <c r="I1" s="75"/>
      <c r="J1" s="12"/>
      <c r="K1" s="75"/>
      <c r="L1" s="75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76" t="s">
        <v>30</v>
      </c>
      <c r="E3" s="76"/>
      <c r="F3" s="76"/>
      <c r="G3" s="76"/>
      <c r="H3" s="76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77" t="s">
        <v>0</v>
      </c>
      <c r="E4" s="77"/>
      <c r="F4" s="77"/>
      <c r="G4" s="77"/>
      <c r="H4" s="77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77" t="s">
        <v>31</v>
      </c>
      <c r="E5" s="77"/>
      <c r="F5" s="77"/>
      <c r="G5" s="77"/>
      <c r="H5" s="77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77"/>
      <c r="E6" s="77"/>
      <c r="F6" s="77"/>
      <c r="G6" s="77"/>
      <c r="H6" s="77"/>
      <c r="I6" s="14"/>
      <c r="J6" s="14"/>
      <c r="K6" s="15"/>
      <c r="L6" s="15"/>
      <c r="M6" s="10"/>
      <c r="N6" s="10"/>
    </row>
    <row r="7" spans="2:14" ht="9.7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10"/>
      <c r="L7" s="10"/>
      <c r="M7" s="10"/>
      <c r="N7" s="10"/>
    </row>
    <row r="8" spans="2:14" ht="8.25" customHeight="1" x14ac:dyDescent="0.2">
      <c r="B8" s="67"/>
      <c r="C8" s="67"/>
      <c r="D8" s="67"/>
      <c r="E8" s="67"/>
      <c r="F8" s="67"/>
      <c r="G8" s="67"/>
      <c r="H8" s="67"/>
      <c r="I8" s="67"/>
      <c r="J8" s="67"/>
      <c r="K8" s="10"/>
      <c r="L8" s="10"/>
      <c r="M8" s="10"/>
      <c r="N8" s="10"/>
    </row>
    <row r="9" spans="2:14" ht="22.5" x14ac:dyDescent="0.2">
      <c r="B9" s="1"/>
      <c r="C9" s="68" t="s">
        <v>1</v>
      </c>
      <c r="D9" s="69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70"/>
      <c r="D10" s="71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72"/>
      <c r="C11" s="67"/>
      <c r="D11" s="67"/>
      <c r="E11" s="67"/>
      <c r="F11" s="67"/>
      <c r="G11" s="67"/>
      <c r="H11" s="67"/>
      <c r="I11" s="67"/>
      <c r="J11" s="73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5820474971.1099997</v>
      </c>
      <c r="F13" s="18">
        <f>F17+F30</f>
        <v>9313273121.4300003</v>
      </c>
      <c r="G13" s="18">
        <f>G17+G30</f>
        <v>9173363697.1599998</v>
      </c>
      <c r="H13" s="18">
        <f>H17+H30</f>
        <v>5960384395.3799992</v>
      </c>
      <c r="I13" s="19">
        <f>I17+I30</f>
        <v>139909424.26999971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1" t="s">
        <v>7</v>
      </c>
      <c r="D17" s="61"/>
      <c r="E17" s="18">
        <f>SUM(E20:E26)</f>
        <v>385371915.83999997</v>
      </c>
      <c r="F17" s="18">
        <f>SUM(F20:F26)</f>
        <v>7989265397.1999998</v>
      </c>
      <c r="G17" s="18">
        <f>SUM(G20:G26)</f>
        <v>8016170573.1099997</v>
      </c>
      <c r="H17" s="18">
        <f>SUM(H20:H26)</f>
        <v>358466739.93000031</v>
      </c>
      <c r="I17" s="19">
        <f>SUM(I20:I26)</f>
        <v>-26905175.909999669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53" t="s">
        <v>8</v>
      </c>
      <c r="D20" s="53"/>
      <c r="E20" s="7">
        <v>385371915.83999997</v>
      </c>
      <c r="F20" s="7">
        <v>7989118397.1999998</v>
      </c>
      <c r="G20" s="7">
        <v>8016023573.1099997</v>
      </c>
      <c r="H20" s="8">
        <f>E20+F20-G20</f>
        <v>358466739.93000031</v>
      </c>
      <c r="I20" s="9">
        <f>H20-E20</f>
        <v>-26905175.909999669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53" t="s">
        <v>9</v>
      </c>
      <c r="D21" s="53"/>
      <c r="E21" s="7">
        <v>0</v>
      </c>
      <c r="F21" s="7">
        <v>147000</v>
      </c>
      <c r="G21" s="7">
        <v>147000</v>
      </c>
      <c r="H21" s="8">
        <f>E21+F21-G21</f>
        <v>0</v>
      </c>
      <c r="I21" s="9">
        <f t="shared" ref="I21:I26" si="0">H21-E21</f>
        <v>0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53" t="s">
        <v>10</v>
      </c>
      <c r="D22" s="53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53" t="s">
        <v>11</v>
      </c>
      <c r="D23" s="53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53" t="s">
        <v>13</v>
      </c>
      <c r="D24" s="53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53" t="s">
        <v>14</v>
      </c>
      <c r="D25" s="53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53" t="s">
        <v>15</v>
      </c>
      <c r="D26" s="53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1" t="s">
        <v>16</v>
      </c>
      <c r="D30" s="61"/>
      <c r="E30" s="18">
        <f>SUM(E33:E41)</f>
        <v>5435103055.2699995</v>
      </c>
      <c r="F30" s="18">
        <f>SUM(F33:F41)</f>
        <v>1324007724.23</v>
      </c>
      <c r="G30" s="18">
        <f>SUM(G33:G41)</f>
        <v>1157193124.0500002</v>
      </c>
      <c r="H30" s="18">
        <f>SUM(H33:H41)</f>
        <v>5601917655.4499989</v>
      </c>
      <c r="I30" s="19">
        <f>SUM(I33:I41)</f>
        <v>166814600.17999938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53" t="s">
        <v>17</v>
      </c>
      <c r="D33" s="53"/>
      <c r="E33" s="7">
        <v>5270122308</v>
      </c>
      <c r="F33" s="7">
        <v>1309648274.79</v>
      </c>
      <c r="G33" s="7">
        <v>1156348103.9000001</v>
      </c>
      <c r="H33" s="8">
        <f>E33+F33-G33</f>
        <v>5423422478.8899994</v>
      </c>
      <c r="I33" s="9">
        <f>H33-E33</f>
        <v>153300170.88999939</v>
      </c>
      <c r="J33" s="30"/>
    </row>
    <row r="34" spans="2:18" ht="35.25" customHeight="1" x14ac:dyDescent="0.2">
      <c r="B34" s="26"/>
      <c r="C34" s="53" t="s">
        <v>18</v>
      </c>
      <c r="D34" s="53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53" t="s">
        <v>19</v>
      </c>
      <c r="D35" s="53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53" t="s">
        <v>20</v>
      </c>
      <c r="D36" s="53"/>
      <c r="E36" s="7">
        <v>227124152.59999999</v>
      </c>
      <c r="F36" s="7">
        <v>14359449.439999999</v>
      </c>
      <c r="G36" s="7">
        <v>0</v>
      </c>
      <c r="H36" s="8">
        <f t="shared" si="2"/>
        <v>241483602.03999999</v>
      </c>
      <c r="I36" s="9">
        <f t="shared" si="3"/>
        <v>14359449.439999998</v>
      </c>
      <c r="J36" s="30"/>
    </row>
    <row r="37" spans="2:18" ht="35.25" customHeight="1" x14ac:dyDescent="0.2">
      <c r="B37" s="26"/>
      <c r="C37" s="53" t="s">
        <v>21</v>
      </c>
      <c r="D37" s="53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53" t="s">
        <v>22</v>
      </c>
      <c r="D38" s="53"/>
      <c r="E38" s="7">
        <v>-148530979.52000001</v>
      </c>
      <c r="F38" s="7">
        <v>0</v>
      </c>
      <c r="G38" s="7">
        <v>845020.15</v>
      </c>
      <c r="H38" s="8">
        <f t="shared" si="2"/>
        <v>-149375999.67000002</v>
      </c>
      <c r="I38" s="9">
        <f t="shared" si="3"/>
        <v>-845020.15000000596</v>
      </c>
      <c r="J38" s="30"/>
    </row>
    <row r="39" spans="2:18" ht="35.25" customHeight="1" x14ac:dyDescent="0.2">
      <c r="B39" s="26"/>
      <c r="C39" s="53" t="s">
        <v>23</v>
      </c>
      <c r="D39" s="53"/>
      <c r="E39" s="7">
        <v>61839</v>
      </c>
      <c r="F39" s="7">
        <v>0</v>
      </c>
      <c r="G39" s="7">
        <v>0</v>
      </c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53" t="s">
        <v>24</v>
      </c>
      <c r="D40" s="53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53" t="s">
        <v>25</v>
      </c>
      <c r="D41" s="53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54"/>
      <c r="D43" s="54"/>
      <c r="E43" s="37"/>
      <c r="F43" s="37"/>
      <c r="G43" s="37"/>
      <c r="H43" s="37"/>
      <c r="I43" s="37"/>
      <c r="J43" s="38"/>
    </row>
    <row r="44" spans="2:18" x14ac:dyDescent="0.2">
      <c r="B44" s="55"/>
      <c r="C44" s="56"/>
      <c r="D44" s="56"/>
      <c r="E44" s="56"/>
      <c r="F44" s="56"/>
      <c r="G44" s="56"/>
      <c r="H44" s="56"/>
      <c r="I44" s="56"/>
      <c r="J44" s="57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58" t="s">
        <v>29</v>
      </c>
      <c r="D46" s="58"/>
      <c r="E46" s="58"/>
      <c r="F46" s="58"/>
      <c r="G46" s="58"/>
      <c r="H46" s="58"/>
      <c r="I46" s="58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59"/>
      <c r="D52" s="59"/>
      <c r="E52" s="45"/>
      <c r="F52" s="62"/>
      <c r="G52" s="62"/>
      <c r="H52" s="62"/>
      <c r="I52" s="62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60"/>
      <c r="D55" s="60"/>
      <c r="E55" s="49"/>
      <c r="F55" s="60"/>
      <c r="G55" s="60"/>
      <c r="H55" s="60"/>
      <c r="I55" s="60"/>
      <c r="J55" s="50"/>
      <c r="K55" s="10"/>
      <c r="Q55" s="10"/>
      <c r="R55" s="10"/>
    </row>
    <row r="56" spans="2:18" x14ac:dyDescent="0.2">
      <c r="B56" s="10"/>
      <c r="C56" s="52"/>
      <c r="D56" s="52"/>
      <c r="E56" s="51"/>
      <c r="F56" s="52"/>
      <c r="G56" s="52"/>
      <c r="H56" s="52"/>
      <c r="I56" s="52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E32 E13:I14 E17:I17 E29:I29 H39:I39 H37:I37 H19:I19 H20:I20 H41:I41 H40:I40 H23:I23 I21 H24:I24 H25:I25 H26:I26 H33:I33 H36:I36 H38:I38 I35 H34:I34 E30:G30 I30 G32:I32 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2020-04-15T18:18:16Z</cp:lastPrinted>
  <dcterms:created xsi:type="dcterms:W3CDTF">2014-09-29T18:59:31Z</dcterms:created>
  <dcterms:modified xsi:type="dcterms:W3CDTF">2021-03-17T23:24:35Z</dcterms:modified>
</cp:coreProperties>
</file>