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RecCompContab2019\20 12 Edos Fin dic 2020\1 CONAC DIC 2020\"/>
    </mc:Choice>
  </mc:AlternateContent>
  <bookViews>
    <workbookView xWindow="-120" yWindow="-120" windowWidth="20736" windowHeight="11160"/>
  </bookViews>
  <sheets>
    <sheet name="del mes" sheetId="10" r:id="rId1"/>
  </sheets>
  <definedNames>
    <definedName name="_xlnm.Print_Area" localSheetId="0">'del mes'!$A$1:$D$85</definedName>
  </definedNames>
  <calcPr calcId="152511"/>
</workbook>
</file>

<file path=xl/calcChain.xml><?xml version="1.0" encoding="utf-8"?>
<calcChain xmlns="http://schemas.openxmlformats.org/spreadsheetml/2006/main">
  <c r="D64" i="10" l="1"/>
  <c r="D11" i="10"/>
  <c r="D20" i="10"/>
  <c r="D25" i="10"/>
  <c r="D36" i="10"/>
  <c r="D41" i="10"/>
  <c r="D52" i="10"/>
  <c r="D57" i="10"/>
  <c r="D72" i="10"/>
  <c r="D75" i="10" l="1"/>
  <c r="D32" i="10"/>
  <c r="D77" i="10" l="1"/>
  <c r="C11" i="10"/>
  <c r="C20" i="10"/>
  <c r="C25" i="10"/>
  <c r="C36" i="10"/>
  <c r="E37" i="10" s="1"/>
  <c r="C41" i="10"/>
  <c r="C52" i="10"/>
  <c r="C57" i="10"/>
  <c r="C64" i="10"/>
  <c r="C72" i="10"/>
  <c r="E38" i="10" l="1"/>
  <c r="E39" i="10"/>
  <c r="C75" i="10"/>
  <c r="C32" i="10"/>
  <c r="C77" i="10" l="1"/>
</calcChain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<sst xmlns="http://schemas.openxmlformats.org/spreadsheetml/2006/main" count="63" uniqueCount="63">
  <si>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</si>
  <si>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</si>
  <si>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</si>
  <si>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</si>
  <si>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</si>
  <si>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</si>
  <si>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</si>
  <si>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</si>
  <si>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</si>
  <si>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</si>
  <si>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</si>
  <si>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</si>
  <si>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</si>
  <si>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</si>
  <si>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</si>
  <si>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</si>
  <si>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</si>
  <si>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</si>
  <si>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</si>
  <si>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</si>
  <si>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</si>
  <si>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</si>
  <si>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</si>
  <si>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</si>
  <si>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</si>
  <si>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</si>
  <si>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</si>
  <si>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</si>
  <si>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</si>
  <si>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</si>
  <si>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</si>
  <si>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</si>
  <si>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</si>
  <si>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</si>
  <si>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</si>
  <si>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</si>
  <si>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</si>
  <si>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</si>
  <si>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</si>
  <si>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</si>
  <si>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</si>
  <si>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</si>
  <si>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</si>
  <si>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</si>
  <si>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</si>
  <si>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</si>
  <si>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</si>
  <si>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</si>
  <si>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</si>
  <si>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</si>
  <si>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</si>
  <si>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</si>
  <si>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</si>
  <si>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</si>
  <si>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</si>
  <si>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</si>
  <si>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</si>
  <si>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</si>
  <si>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</si>
  <si>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</si>
  <si>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</si>
  <si>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</si>
  <si>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Del 1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</si>
</sst>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0000_ ;\-#,##0.000000000000000\ "/>
    <numFmt numFmtId="168" formatCode="#,##0.00_ ;\-#,##0.00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10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color theme="1"/>
      <name val="HelveticaNeueLT Std"/>
      <family val="2"/>
    </font>
    <font>
      <i/>
      <sz val="10"/>
      <color theme="1"/>
      <name val="HelveticaNeueLT Std"/>
      <family val="2"/>
    </font>
    <font>
      <b/>
      <sz val="10"/>
      <color theme="3"/>
      <name val="HelveticaNeueLT Std"/>
      <family val="2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sz val="11"/>
      <name val="HelveticaNeueLT Std"/>
      <family val="2"/>
    </font>
    <font>
      <b/>
      <sz val="11"/>
      <name val="HelveticaNeueLT Std"/>
      <family val="2"/>
    </font>
    <font>
      <sz val="8"/>
      <color theme="1"/>
      <name val="HelveticaNeueLT Std"/>
      <family val="2"/>
    </font>
    <font>
      <b/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13" xfId="0" applyFont="1" applyBorder="1"/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/>
    <xf numFmtId="0" fontId="7" fillId="0" borderId="13" xfId="0" applyFont="1" applyBorder="1"/>
    <xf numFmtId="0" fontId="9" fillId="0" borderId="13" xfId="0" applyFont="1" applyBorder="1"/>
    <xf numFmtId="0" fontId="10" fillId="0" borderId="0" xfId="0" applyFont="1" applyBorder="1"/>
    <xf numFmtId="0" fontId="7" fillId="0" borderId="15" xfId="0" applyFont="1" applyBorder="1"/>
    <xf numFmtId="0" fontId="4" fillId="0" borderId="16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/>
    <xf numFmtId="2" fontId="11" fillId="19" borderId="0" xfId="0" applyNumberFormat="1" applyFont="1" applyFill="1"/>
    <xf numFmtId="168" fontId="12" fillId="0" borderId="14" xfId="1082" applyNumberFormat="1" applyFont="1" applyFill="1" applyBorder="1" applyAlignment="1">
      <alignment horizontal="right"/>
    </xf>
    <xf numFmtId="43" fontId="13" fillId="0" borderId="14" xfId="1082" applyFont="1" applyFill="1" applyBorder="1"/>
    <xf numFmtId="168" fontId="13" fillId="0" borderId="14" xfId="1082" applyNumberFormat="1" applyFont="1" applyFill="1" applyBorder="1" applyAlignment="1">
      <alignment horizontal="right"/>
    </xf>
    <xf numFmtId="43" fontId="13" fillId="16" borderId="14" xfId="1082" applyFont="1" applyFill="1" applyBorder="1"/>
    <xf numFmtId="43" fontId="12" fillId="0" borderId="14" xfId="1082" applyFont="1" applyFill="1" applyBorder="1"/>
    <xf numFmtId="43" fontId="14" fillId="0" borderId="14" xfId="1082" applyFont="1" applyFill="1" applyBorder="1"/>
    <xf numFmtId="168" fontId="12" fillId="16" borderId="14" xfId="1082" applyNumberFormat="1" applyFont="1" applyFill="1" applyBorder="1" applyAlignment="1">
      <alignment horizontal="right"/>
    </xf>
    <xf numFmtId="168" fontId="15" fillId="0" borderId="17" xfId="1082" applyNumberFormat="1" applyFont="1" applyFill="1" applyBorder="1" applyAlignment="1">
      <alignment horizontal="right"/>
    </xf>
    <xf numFmtId="43" fontId="4" fillId="0" borderId="0" xfId="0" applyNumberFormat="1" applyFont="1"/>
    <xf numFmtId="0" fontId="4" fillId="16" borderId="0" xfId="0" applyFont="1" applyFill="1" applyBorder="1" applyAlignment="1">
      <alignment horizontal="center" vertical="center" wrapText="1"/>
    </xf>
    <xf numFmtId="17" fontId="7" fillId="16" borderId="11" xfId="0" applyNumberFormat="1" applyFont="1" applyFill="1" applyBorder="1" applyAlignment="1">
      <alignment horizontal="center"/>
    </xf>
    <xf numFmtId="0" fontId="4" fillId="16" borderId="0" xfId="0" applyFont="1" applyFill="1" applyBorder="1"/>
    <xf numFmtId="164" fontId="4" fillId="16" borderId="0" xfId="0" applyNumberFormat="1" applyFont="1" applyFill="1" applyBorder="1"/>
    <xf numFmtId="43" fontId="12" fillId="16" borderId="0" xfId="1082" applyFont="1" applyFill="1" applyBorder="1"/>
    <xf numFmtId="43" fontId="13" fillId="16" borderId="0" xfId="1082" applyFont="1" applyFill="1" applyBorder="1"/>
    <xf numFmtId="43" fontId="14" fillId="16" borderId="0" xfId="1082" applyFont="1" applyFill="1" applyBorder="1"/>
    <xf numFmtId="43" fontId="15" fillId="16" borderId="16" xfId="1082" applyFont="1" applyFill="1" applyBorder="1"/>
    <xf numFmtId="43" fontId="6" fillId="16" borderId="0" xfId="1082" applyFont="1" applyFill="1"/>
    <xf numFmtId="0" fontId="4" fillId="16" borderId="0" xfId="0" applyFont="1" applyFill="1"/>
    <xf numFmtId="0" fontId="16" fillId="0" borderId="0" xfId="0" applyFont="1"/>
    <xf numFmtId="43" fontId="13" fillId="0" borderId="0" xfId="1082" applyFont="1" applyFill="1" applyBorder="1"/>
    <xf numFmtId="10" fontId="11" fillId="19" borderId="0" xfId="1083" applyNumberFormat="1" applyFont="1" applyFill="1"/>
    <xf numFmtId="4" fontId="17" fillId="20" borderId="0" xfId="0" applyNumberFormat="1" applyFont="1" applyFill="1" applyBorder="1" applyAlignment="1">
      <alignment horizontal="right" vertical="center" wrapText="1"/>
    </xf>
    <xf numFmtId="0" fontId="17" fillId="2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3" fontId="12" fillId="16" borderId="0" xfId="1082" applyFont="1" applyFill="1" applyBorder="1" applyAlignment="1">
      <alignment horizontal="right"/>
    </xf>
    <xf numFmtId="43" fontId="12" fillId="0" borderId="14" xfId="1082" applyFont="1" applyFill="1" applyBorder="1" applyAlignment="1">
      <alignment horizontal="right"/>
    </xf>
    <xf numFmtId="0" fontId="8" fillId="1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17" fillId="20" borderId="0" xfId="0" applyNumberFormat="1" applyFont="1" applyFill="1" applyBorder="1" applyAlignment="1">
      <alignment vertical="center" wrapText="1"/>
    </xf>
    <xf numFmtId="0" fontId="17" fillId="20" borderId="0" xfId="0" applyFont="1" applyFill="1" applyBorder="1" applyAlignment="1" applyProtection="1">
      <alignment vertical="center" wrapText="1"/>
      <protection locked="0"/>
    </xf>
  </cellXfs>
  <cellStyles count="1084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aje" xfId="1083" builtinId="5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53341</xdr:colOff>
      <xdr:row>81</xdr:row>
      <xdr:rowOff>129540</xdr:rowOff>
    </xdr:from>
    <xdr:to>
      <xdr:col>1</xdr:col>
      <xdr:colOff>1965960</xdr:colOff>
      <xdr:row>85</xdr:row>
      <xdr:rowOff>0</xdr:rowOff>
    </xdr:to>
    <xdr:sp macro="" textlink="">
      <xdr:nvSpPr>
        <xdr:cNvPr id="6" name="3 CuadroTexto">
          <a:extLst>
            <a:ext uri="{FF2B5EF4-FFF2-40B4-BE49-F238E27FC236}">
              <a16:creationId xmlns="" xmlns:a16="http://schemas.microsoft.com/office/drawing/2014/main" id="{DBEA055D-A4FA-4189-94B0-2B0913833BD9}"/>
            </a:ext>
          </a:extLst>
        </xdr:cNvPr>
        <xdr:cNvSpPr txBox="1"/>
      </xdr:nvSpPr>
      <xdr:spPr>
        <a:xfrm>
          <a:off x="53341" y="12252960"/>
          <a:ext cx="2575559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1920240</xdr:colOff>
      <xdr:row>81</xdr:row>
      <xdr:rowOff>106680</xdr:rowOff>
    </xdr:from>
    <xdr:to>
      <xdr:col>2</xdr:col>
      <xdr:colOff>181121</xdr:colOff>
      <xdr:row>85</xdr:row>
      <xdr:rowOff>121920</xdr:rowOff>
    </xdr:to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6D2934CA-4552-442D-BFE8-27FE5E3B92F9}"/>
            </a:ext>
          </a:extLst>
        </xdr:cNvPr>
        <xdr:cNvSpPr txBox="1"/>
      </xdr:nvSpPr>
      <xdr:spPr>
        <a:xfrm>
          <a:off x="2583180" y="11833860"/>
          <a:ext cx="2489981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2</xdr:col>
      <xdr:colOff>38100</xdr:colOff>
      <xdr:row>79</xdr:row>
      <xdr:rowOff>175260</xdr:rowOff>
    </xdr:from>
    <xdr:to>
      <xdr:col>3</xdr:col>
      <xdr:colOff>1257300</xdr:colOff>
      <xdr:row>85</xdr:row>
      <xdr:rowOff>22860</xdr:rowOff>
    </xdr:to>
    <xdr:sp macro="" textlink="">
      <xdr:nvSpPr>
        <xdr:cNvPr id="8" name="3 CuadroTexto">
          <a:extLst>
            <a:ext uri="{FF2B5EF4-FFF2-40B4-BE49-F238E27FC236}">
              <a16:creationId xmlns="" xmlns:a16="http://schemas.microsoft.com/office/drawing/2014/main" id="{81AA302A-407F-4033-921C-2DC2EF0B8FDE}"/>
            </a:ext>
          </a:extLst>
        </xdr:cNvPr>
        <xdr:cNvSpPr txBox="1"/>
      </xdr:nvSpPr>
      <xdr:spPr>
        <a:xfrm>
          <a:off x="4930140" y="11902440"/>
          <a:ext cx="249936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topLeftCell="A68" zoomScaleNormal="100" workbookViewId="0">
      <selection activeCell="C87" sqref="C87"/>
    </sheetView>
  </sheetViews>
  <sheetFormatPr baseColWidth="10" defaultColWidth="11.44140625" defaultRowHeight="13.2" x14ac:dyDescent="0.25"/>
  <cols>
    <col min="1" max="1" width="9.6640625" style="3" customWidth="1"/>
    <col min="2" max="2" width="61.6640625" style="3" customWidth="1"/>
    <col min="3" max="3" width="18.6640625" style="42" customWidth="1"/>
    <col min="4" max="4" width="18.88671875" style="18" customWidth="1"/>
    <col min="5" max="5" width="12.33203125" style="3" bestFit="1" customWidth="1"/>
    <col min="6" max="7" width="11.44140625" style="3"/>
    <col min="8" max="8" width="41.5546875" style="3" bestFit="1" customWidth="1"/>
    <col min="9" max="16384" width="11.44140625" style="3"/>
  </cols>
  <sheetData>
    <row r="1" spans="1:5" ht="15" customHeight="1" x14ac:dyDescent="0.25">
      <c r="A1" s="64" t="s">
        <v>52</v>
      </c>
      <c r="B1" s="64"/>
      <c r="C1" s="64"/>
      <c r="D1" s="64"/>
      <c r="E1" s="2"/>
    </row>
    <row r="2" spans="1:5" ht="11.1" customHeight="1" x14ac:dyDescent="0.25">
      <c r="A2" s="55" t="s">
        <v>0</v>
      </c>
      <c r="B2" s="55"/>
      <c r="C2" s="55"/>
      <c r="D2" s="55"/>
      <c r="E2" s="2"/>
    </row>
    <row r="3" spans="1:5" ht="16.2" customHeight="1" x14ac:dyDescent="0.25">
      <c r="A3" s="65" t="s">
        <v>62</v>
      </c>
      <c r="B3" s="65"/>
      <c r="C3" s="65"/>
      <c r="D3" s="65"/>
      <c r="E3" s="2"/>
    </row>
    <row r="4" spans="1:5" ht="11.1" customHeight="1" x14ac:dyDescent="0.25">
      <c r="A4" s="55"/>
      <c r="B4" s="55"/>
      <c r="C4" s="55"/>
      <c r="D4" s="55"/>
      <c r="E4" s="2"/>
    </row>
    <row r="5" spans="1:5" ht="4.5" customHeight="1" x14ac:dyDescent="0.25">
      <c r="A5" s="21"/>
      <c r="B5" s="21"/>
      <c r="C5" s="33"/>
      <c r="D5" s="14"/>
      <c r="E5" s="2"/>
    </row>
    <row r="6" spans="1:5" ht="6" customHeight="1" x14ac:dyDescent="0.25">
      <c r="A6" s="21"/>
      <c r="B6" s="21"/>
      <c r="C6" s="33"/>
      <c r="D6" s="14"/>
      <c r="E6" s="2"/>
    </row>
    <row r="7" spans="1:5" ht="15" customHeight="1" x14ac:dyDescent="0.25">
      <c r="A7" s="66" t="s">
        <v>1</v>
      </c>
      <c r="B7" s="67"/>
      <c r="C7" s="34" t="s">
        <v>53</v>
      </c>
      <c r="D7" s="15" t="s">
        <v>54</v>
      </c>
    </row>
    <row r="8" spans="1:5" ht="5.25" customHeight="1" x14ac:dyDescent="0.25">
      <c r="A8" s="4"/>
      <c r="B8" s="2"/>
      <c r="C8" s="35"/>
      <c r="D8" s="16"/>
    </row>
    <row r="9" spans="1:5" ht="12" customHeight="1" x14ac:dyDescent="0.25">
      <c r="A9" s="49" t="s">
        <v>2</v>
      </c>
      <c r="B9" s="50"/>
      <c r="C9" s="36"/>
      <c r="D9" s="16"/>
    </row>
    <row r="10" spans="1:5" ht="3" customHeight="1" x14ac:dyDescent="0.25">
      <c r="A10" s="54"/>
      <c r="B10" s="55"/>
      <c r="C10" s="36"/>
      <c r="D10" s="16"/>
    </row>
    <row r="11" spans="1:5" ht="12" customHeight="1" x14ac:dyDescent="0.25">
      <c r="A11" s="49" t="s">
        <v>4</v>
      </c>
      <c r="B11" s="50"/>
      <c r="C11" s="37">
        <f>SUM(C12:C18)</f>
        <v>171406707</v>
      </c>
      <c r="D11" s="24">
        <f>SUM(D12:D18)</f>
        <v>134251493</v>
      </c>
    </row>
    <row r="12" spans="1:5" ht="9.9" customHeight="1" x14ac:dyDescent="0.25">
      <c r="A12" s="52" t="s">
        <v>5</v>
      </c>
      <c r="B12" s="53"/>
      <c r="C12" s="38">
        <v>0</v>
      </c>
      <c r="D12" s="25">
        <v>0</v>
      </c>
    </row>
    <row r="13" spans="1:5" ht="9.9" customHeight="1" x14ac:dyDescent="0.25">
      <c r="A13" s="52" t="s">
        <v>43</v>
      </c>
      <c r="B13" s="53"/>
      <c r="C13" s="38">
        <v>0</v>
      </c>
      <c r="D13" s="25">
        <v>0</v>
      </c>
    </row>
    <row r="14" spans="1:5" ht="9.9" customHeight="1" x14ac:dyDescent="0.25">
      <c r="A14" s="52" t="s">
        <v>7</v>
      </c>
      <c r="B14" s="53"/>
      <c r="C14" s="38">
        <v>0</v>
      </c>
      <c r="D14" s="25">
        <v>0</v>
      </c>
    </row>
    <row r="15" spans="1:5" ht="12" customHeight="1" x14ac:dyDescent="0.25">
      <c r="A15" s="52" t="s">
        <v>9</v>
      </c>
      <c r="B15" s="53"/>
      <c r="C15" s="38">
        <v>171406707</v>
      </c>
      <c r="D15" s="27">
        <v>134251493</v>
      </c>
    </row>
    <row r="16" spans="1:5" ht="9.9" customHeight="1" x14ac:dyDescent="0.25">
      <c r="A16" s="52" t="s">
        <v>56</v>
      </c>
      <c r="B16" s="53"/>
      <c r="C16" s="38">
        <v>0</v>
      </c>
      <c r="D16" s="25">
        <v>0</v>
      </c>
    </row>
    <row r="17" spans="1:8" ht="9.9" customHeight="1" x14ac:dyDescent="0.25">
      <c r="A17" s="52" t="s">
        <v>61</v>
      </c>
      <c r="B17" s="53"/>
      <c r="C17" s="38">
        <v>0</v>
      </c>
      <c r="D17" s="25">
        <v>0</v>
      </c>
    </row>
    <row r="18" spans="1:8" ht="9.9" customHeight="1" x14ac:dyDescent="0.25">
      <c r="A18" s="52" t="s">
        <v>57</v>
      </c>
      <c r="B18" s="53"/>
      <c r="C18" s="38">
        <v>0</v>
      </c>
      <c r="D18" s="25">
        <v>0</v>
      </c>
    </row>
    <row r="19" spans="1:8" ht="9.9" customHeight="1" x14ac:dyDescent="0.25">
      <c r="A19" s="5"/>
      <c r="B19" s="6"/>
      <c r="C19" s="38"/>
      <c r="D19" s="26"/>
    </row>
    <row r="20" spans="1:8" ht="23.25" customHeight="1" x14ac:dyDescent="0.25">
      <c r="A20" s="49" t="s">
        <v>58</v>
      </c>
      <c r="B20" s="50"/>
      <c r="C20" s="62">
        <f>SUM(C22:C23)</f>
        <v>3594061.13</v>
      </c>
      <c r="D20" s="63">
        <f>SUM(D22:D23)</f>
        <v>2875248.91</v>
      </c>
    </row>
    <row r="21" spans="1:8" ht="28.5" customHeight="1" x14ac:dyDescent="0.25">
      <c r="A21" s="49"/>
      <c r="B21" s="50"/>
      <c r="C21" s="62"/>
      <c r="D21" s="63"/>
    </row>
    <row r="22" spans="1:8" ht="28.5" customHeight="1" x14ac:dyDescent="0.25">
      <c r="A22" s="52" t="s">
        <v>59</v>
      </c>
      <c r="B22" s="53"/>
      <c r="C22" s="38">
        <v>0</v>
      </c>
      <c r="D22" s="25">
        <v>0</v>
      </c>
    </row>
    <row r="23" spans="1:8" ht="28.5" customHeight="1" x14ac:dyDescent="0.25">
      <c r="A23" s="52" t="s">
        <v>60</v>
      </c>
      <c r="B23" s="53"/>
      <c r="C23" s="44">
        <v>3594061.13</v>
      </c>
      <c r="D23" s="25">
        <v>2875248.91</v>
      </c>
      <c r="H23" s="32"/>
    </row>
    <row r="24" spans="1:8" ht="9.9" customHeight="1" x14ac:dyDescent="0.25">
      <c r="A24" s="54"/>
      <c r="B24" s="55"/>
      <c r="C24" s="38"/>
      <c r="D24" s="26"/>
    </row>
    <row r="25" spans="1:8" ht="12" customHeight="1" x14ac:dyDescent="0.25">
      <c r="A25" s="49" t="s">
        <v>17</v>
      </c>
      <c r="B25" s="50"/>
      <c r="C25" s="37">
        <f>SUM(C26:C30)</f>
        <v>1084499.18</v>
      </c>
      <c r="D25" s="24">
        <f>SUM(D26:D30)</f>
        <v>1568893.28</v>
      </c>
    </row>
    <row r="26" spans="1:8" ht="12" customHeight="1" x14ac:dyDescent="0.25">
      <c r="A26" s="52" t="s">
        <v>44</v>
      </c>
      <c r="B26" s="53"/>
      <c r="C26" s="38">
        <v>1027572.19</v>
      </c>
      <c r="D26" s="27">
        <v>1301839.73</v>
      </c>
    </row>
    <row r="27" spans="1:8" ht="15.75" customHeight="1" x14ac:dyDescent="0.25">
      <c r="A27" s="52" t="s">
        <v>19</v>
      </c>
      <c r="B27" s="53"/>
      <c r="C27" s="38">
        <v>0</v>
      </c>
      <c r="D27" s="25">
        <v>0</v>
      </c>
      <c r="E27" s="3" t="s">
        <v>55</v>
      </c>
    </row>
    <row r="28" spans="1:8" ht="27" customHeight="1" x14ac:dyDescent="0.25">
      <c r="A28" s="52" t="s">
        <v>20</v>
      </c>
      <c r="B28" s="53"/>
      <c r="C28" s="38">
        <v>0</v>
      </c>
      <c r="D28" s="25">
        <v>0</v>
      </c>
    </row>
    <row r="29" spans="1:8" ht="9.75" customHeight="1" x14ac:dyDescent="0.25">
      <c r="A29" s="52" t="s">
        <v>22</v>
      </c>
      <c r="B29" s="53"/>
      <c r="C29" s="38">
        <v>0</v>
      </c>
      <c r="D29" s="25">
        <v>0</v>
      </c>
    </row>
    <row r="30" spans="1:8" ht="13.5" customHeight="1" x14ac:dyDescent="0.25">
      <c r="A30" s="52" t="s">
        <v>24</v>
      </c>
      <c r="B30" s="53"/>
      <c r="C30" s="38">
        <v>56926.99</v>
      </c>
      <c r="D30" s="27">
        <v>267053.55</v>
      </c>
    </row>
    <row r="31" spans="1:8" ht="9.9" customHeight="1" x14ac:dyDescent="0.25">
      <c r="A31" s="52"/>
      <c r="B31" s="53"/>
      <c r="C31" s="38"/>
      <c r="D31" s="26"/>
    </row>
    <row r="32" spans="1:8" ht="14.25" customHeight="1" x14ac:dyDescent="0.25">
      <c r="A32" s="60" t="s">
        <v>26</v>
      </c>
      <c r="B32" s="61"/>
      <c r="C32" s="37">
        <f>SUM(C11+C20+C25)</f>
        <v>176085267.31</v>
      </c>
      <c r="D32" s="24">
        <f>SUM(D11+D20+D25)</f>
        <v>138695635.19</v>
      </c>
      <c r="F32" s="7"/>
    </row>
    <row r="33" spans="1:6" ht="9.9" customHeight="1" x14ac:dyDescent="0.25">
      <c r="A33" s="54"/>
      <c r="B33" s="55"/>
      <c r="C33" s="38"/>
      <c r="D33" s="26"/>
    </row>
    <row r="34" spans="1:6" ht="9.9" customHeight="1" x14ac:dyDescent="0.25">
      <c r="A34" s="49" t="s">
        <v>3</v>
      </c>
      <c r="B34" s="50"/>
      <c r="C34" s="38"/>
      <c r="D34" s="26"/>
    </row>
    <row r="35" spans="1:6" ht="6" customHeight="1" x14ac:dyDescent="0.25">
      <c r="A35" s="54"/>
      <c r="B35" s="55"/>
      <c r="C35" s="38"/>
      <c r="D35" s="26"/>
    </row>
    <row r="36" spans="1:6" ht="15.75" customHeight="1" x14ac:dyDescent="0.25">
      <c r="A36" s="49" t="s">
        <v>45</v>
      </c>
      <c r="B36" s="50"/>
      <c r="C36" s="37">
        <f>SUM(C37:C39)</f>
        <v>37421081.590000004</v>
      </c>
      <c r="D36" s="24">
        <f>SUM(D37:D39)</f>
        <v>25410554.949999999</v>
      </c>
    </row>
    <row r="37" spans="1:6" ht="11.25" customHeight="1" x14ac:dyDescent="0.25">
      <c r="A37" s="52" t="s">
        <v>46</v>
      </c>
      <c r="B37" s="53"/>
      <c r="C37" s="38">
        <v>17993556.280000001</v>
      </c>
      <c r="D37" s="27">
        <v>17020799.07</v>
      </c>
      <c r="E37" s="45">
        <f>+C37/$C$36</f>
        <v>0.480840091078725</v>
      </c>
    </row>
    <row r="38" spans="1:6" ht="12.75" customHeight="1" x14ac:dyDescent="0.25">
      <c r="A38" s="52" t="s">
        <v>6</v>
      </c>
      <c r="B38" s="53"/>
      <c r="C38" s="38">
        <v>4215500.0199999996</v>
      </c>
      <c r="D38" s="27">
        <v>1929042.81</v>
      </c>
      <c r="E38" s="45">
        <f t="shared" ref="E38:E39" si="0">+C38/$C$36</f>
        <v>0.11265040562393855</v>
      </c>
    </row>
    <row r="39" spans="1:6" ht="13.5" customHeight="1" x14ac:dyDescent="0.25">
      <c r="A39" s="52" t="s">
        <v>8</v>
      </c>
      <c r="B39" s="53"/>
      <c r="C39" s="38">
        <v>15212025.289999999</v>
      </c>
      <c r="D39" s="27">
        <v>6460713.0700000003</v>
      </c>
      <c r="E39" s="45">
        <f t="shared" si="0"/>
        <v>0.40650950329733637</v>
      </c>
    </row>
    <row r="40" spans="1:6" ht="3.75" customHeight="1" x14ac:dyDescent="0.25">
      <c r="A40" s="54"/>
      <c r="B40" s="55"/>
      <c r="C40" s="38"/>
      <c r="D40" s="26"/>
      <c r="E40" s="23"/>
    </row>
    <row r="41" spans="1:6" ht="12" customHeight="1" x14ac:dyDescent="0.25">
      <c r="A41" s="49" t="s">
        <v>42</v>
      </c>
      <c r="B41" s="50"/>
      <c r="C41" s="37">
        <f>SUM(C42:C50)</f>
        <v>294622.59000000003</v>
      </c>
      <c r="D41" s="24">
        <f>SUM(D42:D50)</f>
        <v>171216.89</v>
      </c>
      <c r="E41" s="23"/>
      <c r="F41" s="22"/>
    </row>
    <row r="42" spans="1:6" ht="13.95" customHeight="1" x14ac:dyDescent="0.25">
      <c r="A42" s="58" t="s">
        <v>10</v>
      </c>
      <c r="B42" s="59"/>
      <c r="C42" s="38">
        <v>0</v>
      </c>
      <c r="D42" s="25">
        <v>0</v>
      </c>
    </row>
    <row r="43" spans="1:6" ht="9.9" customHeight="1" x14ac:dyDescent="0.25">
      <c r="A43" s="58" t="s">
        <v>11</v>
      </c>
      <c r="B43" s="59"/>
      <c r="C43" s="38">
        <v>0</v>
      </c>
      <c r="D43" s="25">
        <v>0</v>
      </c>
    </row>
    <row r="44" spans="1:6" ht="12.75" customHeight="1" x14ac:dyDescent="0.25">
      <c r="A44" s="58" t="s">
        <v>12</v>
      </c>
      <c r="B44" s="59"/>
      <c r="C44" s="38">
        <v>294622.59000000003</v>
      </c>
      <c r="D44" s="27">
        <v>171216.89</v>
      </c>
    </row>
    <row r="45" spans="1:6" ht="9.9" customHeight="1" x14ac:dyDescent="0.25">
      <c r="A45" s="52" t="s">
        <v>48</v>
      </c>
      <c r="B45" s="53"/>
      <c r="C45" s="38">
        <v>0</v>
      </c>
      <c r="D45" s="27">
        <v>0</v>
      </c>
    </row>
    <row r="46" spans="1:6" ht="9.9" customHeight="1" x14ac:dyDescent="0.25">
      <c r="A46" s="52" t="s">
        <v>13</v>
      </c>
      <c r="B46" s="53"/>
      <c r="C46" s="38">
        <v>0</v>
      </c>
      <c r="D46" s="27">
        <v>0</v>
      </c>
    </row>
    <row r="47" spans="1:6" ht="9.9" customHeight="1" x14ac:dyDescent="0.25">
      <c r="A47" s="52" t="s">
        <v>15</v>
      </c>
      <c r="B47" s="53"/>
      <c r="C47" s="38">
        <v>0</v>
      </c>
      <c r="D47" s="27">
        <v>0</v>
      </c>
    </row>
    <row r="48" spans="1:6" ht="9.9" customHeight="1" x14ac:dyDescent="0.25">
      <c r="A48" s="52" t="s">
        <v>47</v>
      </c>
      <c r="B48" s="53"/>
      <c r="C48" s="38">
        <v>0</v>
      </c>
      <c r="D48" s="27">
        <v>0</v>
      </c>
    </row>
    <row r="49" spans="1:7" ht="9.9" customHeight="1" x14ac:dyDescent="0.25">
      <c r="A49" s="52" t="s">
        <v>16</v>
      </c>
      <c r="B49" s="53"/>
      <c r="C49" s="38">
        <v>0</v>
      </c>
      <c r="D49" s="27">
        <v>0</v>
      </c>
    </row>
    <row r="50" spans="1:7" ht="9.9" customHeight="1" x14ac:dyDescent="0.25">
      <c r="A50" s="52" t="s">
        <v>18</v>
      </c>
      <c r="B50" s="53"/>
      <c r="C50" s="38">
        <v>0</v>
      </c>
      <c r="D50" s="27">
        <v>0</v>
      </c>
      <c r="F50" s="7"/>
    </row>
    <row r="51" spans="1:7" ht="9.9" customHeight="1" x14ac:dyDescent="0.25">
      <c r="A51" s="54"/>
      <c r="B51" s="55"/>
      <c r="C51" s="38"/>
      <c r="D51" s="26"/>
    </row>
    <row r="52" spans="1:7" ht="9.9" customHeight="1" x14ac:dyDescent="0.25">
      <c r="A52" s="49" t="s">
        <v>14</v>
      </c>
      <c r="B52" s="50"/>
      <c r="C52" s="37">
        <f>SUM(C53:C55)</f>
        <v>0</v>
      </c>
      <c r="D52" s="28">
        <f>SUM(D53:D55)</f>
        <v>0</v>
      </c>
    </row>
    <row r="53" spans="1:7" ht="9.9" customHeight="1" x14ac:dyDescent="0.25">
      <c r="A53" s="52" t="s">
        <v>21</v>
      </c>
      <c r="B53" s="53"/>
      <c r="C53" s="38">
        <v>0</v>
      </c>
      <c r="D53" s="25">
        <v>0</v>
      </c>
    </row>
    <row r="54" spans="1:7" ht="9.9" customHeight="1" x14ac:dyDescent="0.25">
      <c r="A54" s="52" t="s">
        <v>23</v>
      </c>
      <c r="B54" s="53"/>
      <c r="C54" s="38">
        <v>0</v>
      </c>
      <c r="D54" s="25">
        <v>0</v>
      </c>
    </row>
    <row r="55" spans="1:7" ht="9.9" customHeight="1" x14ac:dyDescent="0.25">
      <c r="A55" s="52" t="s">
        <v>25</v>
      </c>
      <c r="B55" s="53"/>
      <c r="C55" s="38">
        <v>0</v>
      </c>
      <c r="D55" s="25">
        <v>0</v>
      </c>
    </row>
    <row r="56" spans="1:7" ht="9.9" customHeight="1" x14ac:dyDescent="0.25">
      <c r="A56" s="54"/>
      <c r="B56" s="55"/>
      <c r="C56" s="38"/>
      <c r="D56" s="26"/>
    </row>
    <row r="57" spans="1:7" ht="11.25" customHeight="1" x14ac:dyDescent="0.25">
      <c r="A57" s="49" t="s">
        <v>27</v>
      </c>
      <c r="B57" s="50"/>
      <c r="C57" s="37">
        <f>SUM(C58:C62)</f>
        <v>101554415.01000001</v>
      </c>
      <c r="D57" s="24">
        <f>SUM(D58:D62)</f>
        <v>0</v>
      </c>
    </row>
    <row r="58" spans="1:7" ht="13.5" customHeight="1" x14ac:dyDescent="0.25">
      <c r="A58" s="56" t="s">
        <v>28</v>
      </c>
      <c r="B58" s="57"/>
      <c r="C58" s="38">
        <v>0</v>
      </c>
      <c r="D58" s="27">
        <v>0</v>
      </c>
    </row>
    <row r="59" spans="1:7" ht="9.9" customHeight="1" x14ac:dyDescent="0.25">
      <c r="A59" s="56" t="s">
        <v>29</v>
      </c>
      <c r="B59" s="57"/>
      <c r="C59" s="39">
        <v>0</v>
      </c>
      <c r="D59" s="29">
        <v>0</v>
      </c>
    </row>
    <row r="60" spans="1:7" ht="14.4" customHeight="1" x14ac:dyDescent="0.25">
      <c r="A60" s="52" t="s">
        <v>30</v>
      </c>
      <c r="B60" s="53"/>
      <c r="C60" s="38">
        <v>101554415.01000001</v>
      </c>
      <c r="D60" s="25">
        <v>0</v>
      </c>
    </row>
    <row r="61" spans="1:7" ht="9.9" customHeight="1" x14ac:dyDescent="0.25">
      <c r="A61" s="52" t="s">
        <v>31</v>
      </c>
      <c r="B61" s="53"/>
      <c r="C61" s="38">
        <v>0</v>
      </c>
      <c r="D61" s="25">
        <v>0</v>
      </c>
    </row>
    <row r="62" spans="1:7" ht="9.9" customHeight="1" x14ac:dyDescent="0.25">
      <c r="A62" s="52" t="s">
        <v>32</v>
      </c>
      <c r="B62" s="53"/>
      <c r="C62" s="38">
        <v>0</v>
      </c>
      <c r="D62" s="25">
        <v>0</v>
      </c>
    </row>
    <row r="63" spans="1:7" ht="6" customHeight="1" x14ac:dyDescent="0.25">
      <c r="A63" s="54"/>
      <c r="B63" s="55"/>
      <c r="C63" s="38"/>
      <c r="D63" s="25"/>
    </row>
    <row r="64" spans="1:7" ht="15" customHeight="1" x14ac:dyDescent="0.25">
      <c r="A64" s="49" t="s">
        <v>33</v>
      </c>
      <c r="B64" s="50"/>
      <c r="C64" s="37">
        <f>SUM(C65:C70)</f>
        <v>845020.15</v>
      </c>
      <c r="D64" s="28">
        <f>SUM(D65:D70)</f>
        <v>845020.15</v>
      </c>
      <c r="G64" s="51"/>
    </row>
    <row r="65" spans="1:7" ht="17.25" customHeight="1" x14ac:dyDescent="0.25">
      <c r="A65" s="52" t="s">
        <v>34</v>
      </c>
      <c r="B65" s="53"/>
      <c r="C65" s="38">
        <v>845020.15</v>
      </c>
      <c r="D65" s="27">
        <v>845020.15</v>
      </c>
      <c r="G65" s="51"/>
    </row>
    <row r="66" spans="1:7" ht="9.9" customHeight="1" x14ac:dyDescent="0.25">
      <c r="A66" s="52" t="s">
        <v>35</v>
      </c>
      <c r="B66" s="53"/>
      <c r="C66" s="38">
        <v>0</v>
      </c>
      <c r="D66" s="25">
        <v>0</v>
      </c>
    </row>
    <row r="67" spans="1:7" ht="18" customHeight="1" x14ac:dyDescent="0.25">
      <c r="A67" s="52" t="s">
        <v>36</v>
      </c>
      <c r="B67" s="53"/>
      <c r="C67" s="38">
        <v>0</v>
      </c>
      <c r="D67" s="25"/>
    </row>
    <row r="68" spans="1:7" ht="12.6" customHeight="1" x14ac:dyDescent="0.25">
      <c r="A68" s="4" t="s">
        <v>37</v>
      </c>
      <c r="B68" s="2"/>
      <c r="C68" s="38">
        <v>0</v>
      </c>
      <c r="D68" s="25">
        <v>0</v>
      </c>
    </row>
    <row r="69" spans="1:7" ht="11.4" customHeight="1" x14ac:dyDescent="0.25">
      <c r="A69" s="4" t="s">
        <v>38</v>
      </c>
      <c r="B69" s="2"/>
      <c r="C69" s="38">
        <v>0</v>
      </c>
      <c r="D69" s="25">
        <v>0</v>
      </c>
    </row>
    <row r="70" spans="1:7" ht="12.75" customHeight="1" x14ac:dyDescent="0.25">
      <c r="A70" s="4" t="s">
        <v>39</v>
      </c>
      <c r="B70" s="2"/>
      <c r="C70" s="38">
        <v>0</v>
      </c>
      <c r="D70" s="25">
        <v>0</v>
      </c>
    </row>
    <row r="71" spans="1:7" ht="9.6" customHeight="1" x14ac:dyDescent="0.25">
      <c r="A71" s="4"/>
      <c r="B71" s="2"/>
      <c r="C71" s="38"/>
      <c r="D71" s="26"/>
    </row>
    <row r="72" spans="1:7" ht="12.6" customHeight="1" x14ac:dyDescent="0.25">
      <c r="A72" s="8" t="s">
        <v>40</v>
      </c>
      <c r="B72" s="2"/>
      <c r="C72" s="37">
        <f>SUM(C73)</f>
        <v>3989899.94</v>
      </c>
      <c r="D72" s="24">
        <f>SUM(D73)</f>
        <v>2602440.4300000002</v>
      </c>
    </row>
    <row r="73" spans="1:7" ht="13.2" customHeight="1" x14ac:dyDescent="0.25">
      <c r="A73" s="4" t="s">
        <v>49</v>
      </c>
      <c r="B73" s="2"/>
      <c r="C73" s="38">
        <v>3989899.94</v>
      </c>
      <c r="D73" s="27">
        <v>2602440.4300000002</v>
      </c>
    </row>
    <row r="74" spans="1:7" ht="5.25" customHeight="1" x14ac:dyDescent="0.25">
      <c r="A74" s="4"/>
      <c r="B74" s="2"/>
      <c r="C74" s="38"/>
      <c r="D74" s="26"/>
    </row>
    <row r="75" spans="1:7" ht="12" customHeight="1" x14ac:dyDescent="0.25">
      <c r="A75" s="9" t="s">
        <v>41</v>
      </c>
      <c r="B75" s="10"/>
      <c r="C75" s="37">
        <f>SUM(C72+C64+C57+C52+C41+C36)</f>
        <v>144105039.28000003</v>
      </c>
      <c r="D75" s="30">
        <f>SUM(D72+D64+D57+D52+D41+D36)</f>
        <v>29029232.419999998</v>
      </c>
      <c r="E75" s="7"/>
      <c r="F75" s="32"/>
    </row>
    <row r="76" spans="1:7" ht="4.5" customHeight="1" x14ac:dyDescent="0.25">
      <c r="A76" s="4"/>
      <c r="B76" s="2"/>
      <c r="C76" s="38"/>
      <c r="D76" s="26"/>
    </row>
    <row r="77" spans="1:7" ht="13.2" customHeight="1" x14ac:dyDescent="0.25">
      <c r="A77" s="11" t="s">
        <v>50</v>
      </c>
      <c r="B77" s="12"/>
      <c r="C77" s="40">
        <f>C32-C75</f>
        <v>31980228.029999971</v>
      </c>
      <c r="D77" s="31">
        <f>D32-D75</f>
        <v>109666402.77</v>
      </c>
      <c r="G77" s="32"/>
    </row>
    <row r="78" spans="1:7" ht="6" customHeight="1" x14ac:dyDescent="0.25">
      <c r="A78" s="13"/>
      <c r="B78" s="2"/>
      <c r="C78" s="35"/>
      <c r="D78" s="17"/>
    </row>
    <row r="79" spans="1:7" s="1" customFormat="1" ht="15.75" customHeight="1" x14ac:dyDescent="0.2">
      <c r="A79" s="43" t="s">
        <v>51</v>
      </c>
      <c r="C79" s="41"/>
      <c r="D79" s="19"/>
    </row>
    <row r="80" spans="1:7" s="1" customFormat="1" ht="15.75" customHeight="1" x14ac:dyDescent="0.2">
      <c r="A80" s="43"/>
      <c r="C80" s="41"/>
      <c r="D80" s="19"/>
    </row>
    <row r="81" spans="1:5" s="1" customFormat="1" ht="15.75" customHeight="1" x14ac:dyDescent="0.2">
      <c r="A81" s="43"/>
      <c r="C81" s="41"/>
      <c r="D81" s="19"/>
    </row>
    <row r="82" spans="1:5" x14ac:dyDescent="0.25">
      <c r="B82" s="20"/>
      <c r="C82" s="68"/>
      <c r="D82" s="69"/>
      <c r="E82" s="69"/>
    </row>
    <row r="83" spans="1:5" x14ac:dyDescent="0.25">
      <c r="B83" s="48"/>
      <c r="C83" s="46"/>
      <c r="D83" s="47"/>
      <c r="E83" s="47"/>
    </row>
    <row r="84" spans="1:5" x14ac:dyDescent="0.25">
      <c r="B84" s="48"/>
      <c r="C84" s="46"/>
      <c r="D84" s="47"/>
      <c r="E84" s="47"/>
    </row>
    <row r="85" spans="1:5" x14ac:dyDescent="0.25">
      <c r="B85" s="48"/>
      <c r="C85" s="46"/>
      <c r="D85" s="47"/>
      <c r="E85" s="47"/>
    </row>
    <row r="86" spans="1:5" x14ac:dyDescent="0.25">
      <c r="B86" s="48"/>
      <c r="C86" s="46"/>
      <c r="D86" s="47"/>
      <c r="E86" s="47"/>
    </row>
    <row r="87" spans="1:5" x14ac:dyDescent="0.25">
      <c r="B87" s="48"/>
      <c r="C87" s="46"/>
      <c r="D87" s="47"/>
      <c r="E87" s="47"/>
    </row>
    <row r="88" spans="1:5" x14ac:dyDescent="0.25">
      <c r="B88" s="48"/>
      <c r="C88" s="46"/>
      <c r="D88" s="47"/>
      <c r="E88" s="47"/>
    </row>
  </sheetData>
  <mergeCells count="65">
    <mergeCell ref="A9:B9"/>
    <mergeCell ref="A1:D1"/>
    <mergeCell ref="A2:D2"/>
    <mergeCell ref="A3:D3"/>
    <mergeCell ref="A4:D4"/>
    <mergeCell ref="A7:B7"/>
    <mergeCell ref="C20:C21"/>
    <mergeCell ref="D20:D21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20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B64"/>
    <mergeCell ref="G64:G65"/>
    <mergeCell ref="A65:B65"/>
    <mergeCell ref="A66:B66"/>
    <mergeCell ref="A67:B67"/>
  </mergeCells>
  <printOptions horizontalCentered="1"/>
  <pageMargins left="0.78740157480314965" right="0.59055118110236227" top="0.59055118110236227" bottom="0.19685039370078741" header="0.31496062992125984" footer="0.31496062992125984"/>
  <pageSetup scale="7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1</cp:lastModifiedBy>
  <cp:lastPrinted>2020-12-16T19:57:33Z</cp:lastPrinted>
  <dcterms:created xsi:type="dcterms:W3CDTF">2014-09-04T17:23:24Z</dcterms:created>
  <dcterms:modified xsi:type="dcterms:W3CDTF">2021-04-07T20:55:29Z</dcterms:modified>
</cp:coreProperties>
</file>