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<sst xmlns="http://schemas.openxmlformats.org/spreadsheetml/2006/main" count="33" uniqueCount="32">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</sst>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448550" y="14866798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M.A.P.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409825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39" zoomScaleNormal="100" zoomScaleSheetLayoutView="100" workbookViewId="0">
      <selection activeCell="G49" sqref="G49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62"/>
      <c r="E1" s="62"/>
      <c r="F1" s="62"/>
      <c r="G1" s="52"/>
      <c r="H1" s="52"/>
      <c r="I1" s="52"/>
      <c r="J1" s="12"/>
      <c r="K1" s="52"/>
      <c r="L1" s="52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53" t="s">
        <v>30</v>
      </c>
      <c r="E3" s="53"/>
      <c r="F3" s="53"/>
      <c r="G3" s="53"/>
      <c r="H3" s="53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54" t="s">
        <v>0</v>
      </c>
      <c r="E4" s="54"/>
      <c r="F4" s="54"/>
      <c r="G4" s="54"/>
      <c r="H4" s="54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54" t="s">
        <v>31</v>
      </c>
      <c r="E5" s="54"/>
      <c r="F5" s="54"/>
      <c r="G5" s="54"/>
      <c r="H5" s="54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54"/>
      <c r="E6" s="54"/>
      <c r="F6" s="54"/>
      <c r="G6" s="54"/>
      <c r="H6" s="54"/>
      <c r="I6" s="14"/>
      <c r="J6" s="14"/>
      <c r="K6" s="15"/>
      <c r="L6" s="15"/>
      <c r="M6" s="10"/>
      <c r="N6" s="10"/>
    </row>
    <row r="7" spans="2:14" ht="9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10"/>
      <c r="L7" s="10"/>
      <c r="M7" s="10"/>
      <c r="N7" s="10"/>
    </row>
    <row r="8" spans="2:14" ht="8.25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  <c r="M8" s="10"/>
      <c r="N8" s="10"/>
    </row>
    <row r="9" spans="2:14" ht="22.5" x14ac:dyDescent="0.2">
      <c r="B9" s="1"/>
      <c r="C9" s="56" t="s">
        <v>1</v>
      </c>
      <c r="D9" s="57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58"/>
      <c r="D10" s="59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60"/>
      <c r="C11" s="55"/>
      <c r="D11" s="55"/>
      <c r="E11" s="55"/>
      <c r="F11" s="55"/>
      <c r="G11" s="55"/>
      <c r="H11" s="55"/>
      <c r="I11" s="55"/>
      <c r="J11" s="61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5370621063.6699991</v>
      </c>
      <c r="F13" s="18">
        <f>F17+F30</f>
        <v>8342865847.2600002</v>
      </c>
      <c r="G13" s="18">
        <f>G17+G30</f>
        <v>8330693014.71</v>
      </c>
      <c r="H13" s="18">
        <f>H17+H30</f>
        <v>5382793896.2199993</v>
      </c>
      <c r="I13" s="19">
        <f>I17+I30</f>
        <v>12172832.550000038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7" t="s">
        <v>7</v>
      </c>
      <c r="D17" s="67"/>
      <c r="E17" s="18">
        <f>SUM(E20:E26)</f>
        <v>213678105.68000001</v>
      </c>
      <c r="F17" s="18">
        <f>SUM(F20:F26)</f>
        <v>7941517829.4300003</v>
      </c>
      <c r="G17" s="18">
        <f>SUM(G20:G26)</f>
        <v>7933583635.5799999</v>
      </c>
      <c r="H17" s="18">
        <f>SUM(H20:H26)</f>
        <v>221612299.52999973</v>
      </c>
      <c r="I17" s="19">
        <f>SUM(I20:I26)</f>
        <v>7934193.849999723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68" t="s">
        <v>8</v>
      </c>
      <c r="D20" s="68"/>
      <c r="E20" s="7">
        <v>213641476.24000001</v>
      </c>
      <c r="F20" s="7">
        <v>7941139985.4300003</v>
      </c>
      <c r="G20" s="7">
        <v>7933401006.1400003</v>
      </c>
      <c r="H20" s="8">
        <f>E20+F20-G20</f>
        <v>221380455.52999973</v>
      </c>
      <c r="I20" s="9">
        <f>H20-E20</f>
        <v>7738979.2899997234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68" t="s">
        <v>9</v>
      </c>
      <c r="D21" s="68"/>
      <c r="E21" s="7">
        <v>36629.440000000002</v>
      </c>
      <c r="F21" s="7">
        <v>377844</v>
      </c>
      <c r="G21" s="7">
        <v>182629.44</v>
      </c>
      <c r="H21" s="8">
        <f>E21+F21-G21</f>
        <v>231844</v>
      </c>
      <c r="I21" s="9">
        <f t="shared" ref="I21:I26" si="0">H21-E21</f>
        <v>195214.56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68" t="s">
        <v>10</v>
      </c>
      <c r="D22" s="68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68" t="s">
        <v>11</v>
      </c>
      <c r="D23" s="68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68" t="s">
        <v>13</v>
      </c>
      <c r="D24" s="68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68" t="s">
        <v>14</v>
      </c>
      <c r="D25" s="68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68" t="s">
        <v>15</v>
      </c>
      <c r="D26" s="68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7" t="s">
        <v>16</v>
      </c>
      <c r="D30" s="67"/>
      <c r="E30" s="18">
        <f>SUM(E33:E41)</f>
        <v>5156942957.9899988</v>
      </c>
      <c r="F30" s="18">
        <f>SUM(F33:F41)</f>
        <v>401348017.82999998</v>
      </c>
      <c r="G30" s="18">
        <f>SUM(G33:G41)</f>
        <v>397109379.13</v>
      </c>
      <c r="H30" s="18">
        <f>SUM(H33:H41)</f>
        <v>5161181596.6899996</v>
      </c>
      <c r="I30" s="19">
        <f>SUM(I33:I41)</f>
        <v>4238638.7000003159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68" t="s">
        <v>17</v>
      </c>
      <c r="D33" s="68"/>
      <c r="E33" s="7">
        <v>4984321100.5799999</v>
      </c>
      <c r="F33" s="7">
        <v>401348017.82999998</v>
      </c>
      <c r="G33" s="7">
        <v>396229265.14999998</v>
      </c>
      <c r="H33" s="8">
        <f>E33+F33-G33</f>
        <v>4989439853.2600002</v>
      </c>
      <c r="I33" s="9">
        <f>H33-E33</f>
        <v>5118752.6800003052</v>
      </c>
      <c r="J33" s="30"/>
    </row>
    <row r="34" spans="2:18" ht="35.25" customHeight="1" x14ac:dyDescent="0.2">
      <c r="B34" s="26"/>
      <c r="C34" s="68" t="s">
        <v>18</v>
      </c>
      <c r="D34" s="68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68" t="s">
        <v>19</v>
      </c>
      <c r="D35" s="68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68" t="s">
        <v>20</v>
      </c>
      <c r="D36" s="68"/>
      <c r="E36" s="7">
        <v>227463416.10999998</v>
      </c>
      <c r="F36" s="7">
        <v>0</v>
      </c>
      <c r="G36" s="7">
        <v>0</v>
      </c>
      <c r="H36" s="8">
        <f t="shared" si="2"/>
        <v>227463416.10999998</v>
      </c>
      <c r="I36" s="9">
        <f t="shared" si="3"/>
        <v>0</v>
      </c>
      <c r="J36" s="30"/>
    </row>
    <row r="37" spans="2:18" ht="35.25" customHeight="1" x14ac:dyDescent="0.2">
      <c r="B37" s="26"/>
      <c r="C37" s="68" t="s">
        <v>21</v>
      </c>
      <c r="D37" s="68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68" t="s">
        <v>22</v>
      </c>
      <c r="D38" s="68"/>
      <c r="E38" s="7">
        <v>-141229132.88999999</v>
      </c>
      <c r="F38" s="7">
        <v>0</v>
      </c>
      <c r="G38" s="7">
        <v>880113.98</v>
      </c>
      <c r="H38" s="8">
        <f t="shared" si="2"/>
        <v>-142109246.86999997</v>
      </c>
      <c r="I38" s="9">
        <f t="shared" si="3"/>
        <v>-880113.97999998927</v>
      </c>
      <c r="J38" s="30"/>
    </row>
    <row r="39" spans="2:18" ht="35.25" customHeight="1" x14ac:dyDescent="0.2">
      <c r="B39" s="26"/>
      <c r="C39" s="68" t="s">
        <v>23</v>
      </c>
      <c r="D39" s="68"/>
      <c r="E39" s="7">
        <v>61839</v>
      </c>
      <c r="F39" s="7">
        <v>0</v>
      </c>
      <c r="G39" s="7"/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68" t="s">
        <v>24</v>
      </c>
      <c r="D40" s="68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68" t="s">
        <v>25</v>
      </c>
      <c r="D41" s="68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71"/>
      <c r="D43" s="71"/>
      <c r="E43" s="37"/>
      <c r="F43" s="37"/>
      <c r="G43" s="37"/>
      <c r="H43" s="37"/>
      <c r="I43" s="37"/>
      <c r="J43" s="38"/>
    </row>
    <row r="44" spans="2:18" x14ac:dyDescent="0.2">
      <c r="B44" s="72"/>
      <c r="C44" s="73"/>
      <c r="D44" s="73"/>
      <c r="E44" s="73"/>
      <c r="F44" s="73"/>
      <c r="G44" s="73"/>
      <c r="H44" s="73"/>
      <c r="I44" s="73"/>
      <c r="J44" s="74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75" t="s">
        <v>29</v>
      </c>
      <c r="D46" s="75"/>
      <c r="E46" s="75"/>
      <c r="F46" s="75"/>
      <c r="G46" s="75"/>
      <c r="H46" s="75"/>
      <c r="I46" s="75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76"/>
      <c r="D52" s="76"/>
      <c r="E52" s="45"/>
      <c r="F52" s="69"/>
      <c r="G52" s="69"/>
      <c r="H52" s="69"/>
      <c r="I52" s="69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77"/>
      <c r="D55" s="77"/>
      <c r="E55" s="49"/>
      <c r="F55" s="77"/>
      <c r="G55" s="77"/>
      <c r="H55" s="77"/>
      <c r="I55" s="77"/>
      <c r="J55" s="50"/>
      <c r="K55" s="10"/>
      <c r="Q55" s="10"/>
      <c r="R55" s="10"/>
    </row>
    <row r="56" spans="2:18" x14ac:dyDescent="0.2">
      <c r="B56" s="10"/>
      <c r="C56" s="70"/>
      <c r="D56" s="70"/>
      <c r="E56" s="51"/>
      <c r="F56" s="70"/>
      <c r="G56" s="70"/>
      <c r="H56" s="70"/>
      <c r="I56" s="70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2020-04-15T18:18:20Z</dcterms:modified>
</cp:coreProperties>
</file>