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showHorizontalScroll="0" showVerticalScroll="0" showSheetTabs="0" xWindow="0" yWindow="600" windowWidth="20490" windowHeight="7605"/>
  </bookViews>
  <sheets>
    <sheet name="01.01 MODIFICADO" sheetId="4" r:id="rId1"/>
  </sheets>
  <definedNames>
    <definedName name="_xlnm.Print_Area" localSheetId="0">'01.01 MODIFICADO'!$A$1:$F$102</definedName>
  </definedNames>
  <calcPr calcId="162913"/>
</workbook>
</file>

<file path=xl/calcChain.xml><?xml version="1.0" encoding="utf-8"?>
<calcChain xmlns="http://schemas.openxmlformats.org/spreadsheetml/2006/main">
  <c r="E57" i="4" l="1"/>
  <c r="F69" i="4" l="1"/>
  <c r="F63" i="4"/>
  <c r="F75" i="4" s="1"/>
  <c r="F54" i="4"/>
  <c r="F49" i="4"/>
  <c r="F59" i="4" s="1"/>
  <c r="F77" i="4" s="1"/>
  <c r="F80" i="4" s="1"/>
  <c r="F26" i="4"/>
  <c r="F12" i="4"/>
  <c r="F45" i="4"/>
  <c r="E69" i="4"/>
  <c r="E63" i="4"/>
  <c r="E54" i="4"/>
  <c r="E49" i="4"/>
  <c r="E26" i="4"/>
  <c r="E12" i="4"/>
  <c r="E75" i="4" l="1"/>
  <c r="E59" i="4"/>
  <c r="E77" i="4" s="1"/>
  <c r="E45" i="4"/>
  <c r="E80" i="4" l="1"/>
  <c r="F90" i="4" l="1"/>
</calcChain>
</file>

<file path=xl/sharedStrings.xml><?xml version="1.0" encoding="utf-8"?>
<sst xmlns="http://schemas.openxmlformats.org/spreadsheetml/2006/main" count="63" uniqueCount="55">
  <si>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</si>
  <si>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</si>
  <si>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</si>
  <si>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</si>
  <si>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</si>
  <si>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</si>
  <si>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</si>
  <si>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</si>
  <si>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</si>
  <si>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</si>
  <si>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</si>
  <si>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</si>
  <si>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</si>
  <si>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</si>
  <si>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</si>
  <si>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</si>
  <si>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</si>
  <si>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</si>
  <si>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</si>
  <si>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</si>
  <si>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</si>
  <si>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</si>
  <si>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</si>
  <si>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</si>
  <si>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</si>
  <si>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</si>
  <si>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</si>
  <si>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</si>
  <si>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</si>
  <si>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</si>
  <si>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</si>
  <si>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</si>
  <si>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</si>
  <si>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</si>
  <si>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</si>
  <si>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</si>
  <si>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</si>
  <si>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</si>
  <si>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</si>
  <si>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</si>
  <si>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</si>
  <si>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</si>
  <si>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</si>
  <si>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</si>
  <si>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</si>
  <si>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</si>
  <si>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</si>
  <si>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</si>
  <si>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Instituto de la Función Registral del Estado de México</t>
  </si>
  <si>
    <t xml:space="preserve">Mes Actual </t>
  </si>
  <si>
    <t>1° de Enero</t>
  </si>
  <si>
    <t xml:space="preserve">Productos </t>
  </si>
  <si>
    <t xml:space="preserve">Aprovechamientos </t>
  </si>
  <si>
    <t>Ingresos por Venta de Bienes y Prestación de Servicios</t>
  </si>
  <si>
    <t>Del 1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</si>
</sst>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General_)"/>
    <numFmt numFmtId="166" formatCode="#,###.0;\-#,###.0"/>
    <numFmt numFmtId="167" formatCode="#,##0.0_ ;\-#,##0.0\ 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_ ;\-#,##0.0000000000\ "/>
    <numFmt numFmtId="173" formatCode="#,###.00;\-#,###.00"/>
    <numFmt numFmtId="175" formatCode="#,##0.00000000_ ;\-#,##0.000000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NeueLT Std"/>
      <family val="2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11"/>
      <color theme="0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rgb="FFFF0000"/>
      <name val="HelveticaNeueLT Std"/>
      <family val="2"/>
    </font>
    <font>
      <b/>
      <sz val="9"/>
      <color theme="1"/>
      <name val="HelveticaNeueLT Std"/>
      <family val="2"/>
    </font>
    <font>
      <sz val="8"/>
      <color rgb="FFFF0000"/>
      <name val="HelveticaNeueLT Std"/>
      <family val="2"/>
    </font>
    <font>
      <sz val="11"/>
      <color rgb="FFFF0000"/>
      <name val="HelveticaNeueLT Std"/>
      <family val="2"/>
    </font>
    <font>
      <sz val="6"/>
      <color theme="1"/>
      <name val="HelveticaNeueLT Std"/>
      <family val="2"/>
    </font>
    <font>
      <sz val="6"/>
      <color theme="0"/>
      <name val="HelveticaNeueLT Std"/>
      <family val="2"/>
    </font>
    <font>
      <sz val="6"/>
      <color rgb="FFFF0000"/>
      <name val="HelveticaNeueLT Std"/>
      <family val="2"/>
    </font>
    <font>
      <b/>
      <sz val="12"/>
      <color theme="1"/>
      <name val="HelveticaNeueLT Std"/>
      <family val="2"/>
    </font>
    <font>
      <sz val="11"/>
      <name val="HelveticaNeueLT Std"/>
      <family val="2"/>
    </font>
    <font>
      <sz val="8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/>
    <xf numFmtId="43" fontId="6" fillId="0" borderId="0" xfId="2" applyFont="1"/>
    <xf numFmtId="43" fontId="5" fillId="0" borderId="0" xfId="2" applyFont="1"/>
    <xf numFmtId="0" fontId="5" fillId="0" borderId="0" xfId="0" applyFont="1"/>
    <xf numFmtId="0" fontId="7" fillId="0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66" fontId="4" fillId="0" borderId="6" xfId="0" applyNumberFormat="1" applyFont="1" applyBorder="1"/>
    <xf numFmtId="166" fontId="4" fillId="0" borderId="7" xfId="0" applyNumberFormat="1" applyFont="1" applyBorder="1"/>
    <xf numFmtId="169" fontId="8" fillId="0" borderId="0" xfId="2" applyNumberFormat="1" applyFont="1"/>
    <xf numFmtId="169" fontId="8" fillId="0" borderId="0" xfId="0" applyNumberFormat="1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6" fontId="9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1" fontId="6" fillId="0" borderId="0" xfId="0" applyNumberFormat="1" applyFont="1" applyBorder="1"/>
    <xf numFmtId="166" fontId="11" fillId="0" borderId="7" xfId="0" applyNumberFormat="1" applyFont="1" applyFill="1" applyBorder="1"/>
    <xf numFmtId="0" fontId="12" fillId="0" borderId="8" xfId="0" applyFont="1" applyBorder="1"/>
    <xf numFmtId="0" fontId="5" fillId="0" borderId="9" xfId="0" applyFont="1" applyBorder="1"/>
    <xf numFmtId="166" fontId="14" fillId="0" borderId="10" xfId="0" applyNumberFormat="1" applyFont="1" applyBorder="1"/>
    <xf numFmtId="0" fontId="12" fillId="0" borderId="0" xfId="0" applyFont="1" applyBorder="1"/>
    <xf numFmtId="0" fontId="5" fillId="0" borderId="0" xfId="0" applyFont="1" applyBorder="1"/>
    <xf numFmtId="0" fontId="15" fillId="0" borderId="0" xfId="0" applyFont="1"/>
    <xf numFmtId="166" fontId="16" fillId="0" borderId="0" xfId="0" applyNumberFormat="1" applyFont="1"/>
    <xf numFmtId="170" fontId="6" fillId="0" borderId="0" xfId="0" applyNumberFormat="1" applyFont="1"/>
    <xf numFmtId="166" fontId="6" fillId="0" borderId="0" xfId="0" applyNumberFormat="1" applyFont="1"/>
    <xf numFmtId="173" fontId="2" fillId="2" borderId="0" xfId="0" applyNumberFormat="1" applyFont="1" applyFill="1" applyBorder="1"/>
    <xf numFmtId="173" fontId="4" fillId="2" borderId="0" xfId="0" applyNumberFormat="1" applyFont="1" applyFill="1" applyBorder="1"/>
    <xf numFmtId="173" fontId="7" fillId="0" borderId="11" xfId="0" applyNumberFormat="1" applyFont="1" applyBorder="1"/>
    <xf numFmtId="173" fontId="4" fillId="0" borderId="11" xfId="0" applyNumberFormat="1" applyFont="1" applyBorder="1"/>
    <xf numFmtId="173" fontId="2" fillId="2" borderId="11" xfId="0" applyNumberFormat="1" applyFont="1" applyFill="1" applyBorder="1"/>
    <xf numFmtId="173" fontId="4" fillId="2" borderId="11" xfId="0" applyNumberFormat="1" applyFont="1" applyFill="1" applyBorder="1"/>
    <xf numFmtId="173" fontId="7" fillId="0" borderId="11" xfId="0" applyNumberFormat="1" applyFont="1" applyFill="1" applyBorder="1"/>
    <xf numFmtId="173" fontId="4" fillId="0" borderId="11" xfId="0" applyNumberFormat="1" applyFont="1" applyFill="1" applyBorder="1"/>
    <xf numFmtId="173" fontId="17" fillId="0" borderId="0" xfId="0" applyNumberFormat="1" applyFont="1"/>
    <xf numFmtId="173" fontId="4" fillId="0" borderId="1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5" fontId="6" fillId="0" borderId="0" xfId="0" applyNumberFormat="1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166" fontId="19" fillId="0" borderId="0" xfId="0" applyNumberFormat="1" applyFont="1"/>
    <xf numFmtId="172" fontId="19" fillId="0" borderId="0" xfId="0" applyNumberFormat="1" applyFont="1"/>
    <xf numFmtId="173" fontId="20" fillId="0" borderId="0" xfId="0" applyNumberFormat="1" applyFont="1" applyFill="1" applyBorder="1"/>
    <xf numFmtId="43" fontId="19" fillId="0" borderId="0" xfId="2" applyFont="1"/>
    <xf numFmtId="170" fontId="19" fillId="0" borderId="0" xfId="0" applyNumberFormat="1" applyFont="1"/>
    <xf numFmtId="173" fontId="19" fillId="0" borderId="0" xfId="0" applyNumberFormat="1" applyFont="1"/>
    <xf numFmtId="43" fontId="6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5" fillId="2" borderId="5" xfId="0" applyFont="1" applyFill="1" applyBorder="1"/>
    <xf numFmtId="166" fontId="7" fillId="2" borderId="5" xfId="0" applyNumberFormat="1" applyFont="1" applyFill="1" applyBorder="1"/>
    <xf numFmtId="166" fontId="4" fillId="2" borderId="0" xfId="0" applyNumberFormat="1" applyFont="1" applyFill="1" applyBorder="1"/>
    <xf numFmtId="173" fontId="7" fillId="2" borderId="0" xfId="0" applyNumberFormat="1" applyFont="1" applyFill="1" applyBorder="1"/>
    <xf numFmtId="173" fontId="4" fillId="2" borderId="0" xfId="0" applyNumberFormat="1" applyFont="1" applyFill="1" applyBorder="1" applyAlignment="1">
      <alignment wrapText="1"/>
    </xf>
    <xf numFmtId="166" fontId="11" fillId="2" borderId="0" xfId="0" applyNumberFormat="1" applyFont="1" applyFill="1" applyBorder="1"/>
    <xf numFmtId="166" fontId="13" fillId="2" borderId="9" xfId="0" applyNumberFormat="1" applyFont="1" applyFill="1" applyBorder="1"/>
    <xf numFmtId="0" fontId="5" fillId="2" borderId="0" xfId="0" applyFont="1" applyFill="1" applyBorder="1"/>
    <xf numFmtId="171" fontId="15" fillId="2" borderId="0" xfId="0" applyNumberFormat="1" applyFont="1" applyFill="1"/>
    <xf numFmtId="167" fontId="9" fillId="2" borderId="0" xfId="0" applyNumberFormat="1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73" fontId="7" fillId="2" borderId="11" xfId="0" applyNumberFormat="1" applyFont="1" applyFill="1" applyBorder="1"/>
    <xf numFmtId="0" fontId="19" fillId="2" borderId="0" xfId="0" applyFont="1" applyFill="1"/>
    <xf numFmtId="0" fontId="6" fillId="2" borderId="0" xfId="0" applyFont="1" applyFill="1"/>
    <xf numFmtId="169" fontId="8" fillId="2" borderId="0" xfId="2" applyNumberFormat="1" applyFont="1" applyFill="1"/>
    <xf numFmtId="169" fontId="8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91</xdr:row>
      <xdr:rowOff>104775</xdr:rowOff>
    </xdr:from>
    <xdr:to>
      <xdr:col>3</xdr:col>
      <xdr:colOff>2223127</xdr:colOff>
      <xdr:row>94</xdr:row>
      <xdr:rowOff>36263</xdr:rowOff>
    </xdr:to>
    <xdr:sp macro="" textlink="">
      <xdr:nvSpPr>
        <xdr:cNvPr id="2" name="1 CuadroTexto"/>
        <xdr:cNvSpPr txBox="1"/>
      </xdr:nvSpPr>
      <xdr:spPr>
        <a:xfrm>
          <a:off x="361950" y="9048750"/>
          <a:ext cx="2733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D. Tania</a:t>
          </a:r>
          <a:r>
            <a:rPr lang="es-MX" sz="1100" baseline="0"/>
            <a:t> Lorena Lugo Paz</a:t>
          </a:r>
          <a:endParaRPr lang="es-MX" sz="1100"/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2743200</xdr:colOff>
      <xdr:row>91</xdr:row>
      <xdr:rowOff>76199</xdr:rowOff>
    </xdr:from>
    <xdr:to>
      <xdr:col>5</xdr:col>
      <xdr:colOff>746624</xdr:colOff>
      <xdr:row>97</xdr:row>
      <xdr:rowOff>8660</xdr:rowOff>
    </xdr:to>
    <xdr:sp macro="" textlink="">
      <xdr:nvSpPr>
        <xdr:cNvPr id="3" name="2 CuadroTexto"/>
        <xdr:cNvSpPr txBox="1"/>
      </xdr:nvSpPr>
      <xdr:spPr>
        <a:xfrm>
          <a:off x="3627293" y="10458449"/>
          <a:ext cx="2935432" cy="1023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</a:t>
          </a:r>
          <a:r>
            <a:rPr lang="es-MX" sz="1100" baseline="0"/>
            <a:t> Patricia Herrera Vallejo </a:t>
          </a:r>
        </a:p>
        <a:p>
          <a:pPr algn="ctr"/>
          <a:r>
            <a:rPr lang="es-MX" sz="1100" baseline="0"/>
            <a:t>Directora de Administración y Finanzas</a:t>
          </a:r>
          <a:endParaRPr lang="es-MX" sz="1100"/>
        </a:p>
      </xdr:txBody>
    </xdr:sp>
    <xdr:clientData/>
  </xdr:twoCellAnchor>
  <xdr:twoCellAnchor>
    <xdr:from>
      <xdr:col>3</xdr:col>
      <xdr:colOff>2903220</xdr:colOff>
      <xdr:row>90</xdr:row>
      <xdr:rowOff>163830</xdr:rowOff>
    </xdr:from>
    <xdr:to>
      <xdr:col>5</xdr:col>
      <xdr:colOff>880180</xdr:colOff>
      <xdr:row>90</xdr:row>
      <xdr:rowOff>163830</xdr:rowOff>
    </xdr:to>
    <xdr:cxnSp macro="">
      <xdr:nvCxnSpPr>
        <xdr:cNvPr id="4" name="3 Conector recto"/>
        <xdr:cNvCxnSpPr/>
      </xdr:nvCxnSpPr>
      <xdr:spPr>
        <a:xfrm>
          <a:off x="3781425" y="89439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226695</xdr:colOff>
      <xdr:row>91</xdr:row>
      <xdr:rowOff>0</xdr:rowOff>
    </xdr:from>
    <xdr:to>
      <xdr:col>3</xdr:col>
      <xdr:colOff>2287770</xdr:colOff>
      <xdr:row>91</xdr:row>
      <xdr:rowOff>0</xdr:rowOff>
    </xdr:to>
    <xdr:cxnSp macro="">
      <xdr:nvCxnSpPr>
        <xdr:cNvPr id="5" name="4 Conector recto"/>
        <xdr:cNvCxnSpPr/>
      </xdr:nvCxnSpPr>
      <xdr:spPr>
        <a:xfrm>
          <a:off x="457200" y="8953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917477</xdr:colOff>
      <xdr:row>98</xdr:row>
      <xdr:rowOff>30635</xdr:rowOff>
    </xdr:from>
    <xdr:to>
      <xdr:col>4</xdr:col>
      <xdr:colOff>27081</xdr:colOff>
      <xdr:row>104</xdr:row>
      <xdr:rowOff>23307</xdr:rowOff>
    </xdr:to>
    <xdr:sp macro="" textlink="">
      <xdr:nvSpPr>
        <xdr:cNvPr id="6" name="3 CuadroTexto"/>
        <xdr:cNvSpPr txBox="1"/>
      </xdr:nvSpPr>
      <xdr:spPr>
        <a:xfrm>
          <a:off x="1797760" y="11685771"/>
          <a:ext cx="2939895" cy="10837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M.A.P.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91"/>
  <sheetViews>
    <sheetView showGridLines="0" tabSelected="1" zoomScale="98" zoomScaleNormal="98" workbookViewId="0">
      <selection activeCell="C34" sqref="C34:D34"/>
    </sheetView>
  </sheetViews>
  <sheetFormatPr baseColWidth="10" defaultRowHeight="14.25" x14ac:dyDescent="0.2"/>
  <cols>
    <col min="1" max="2" width="1.7109375" style="6" customWidth="1"/>
    <col min="3" max="3" width="9.7109375" style="6" customWidth="1"/>
    <col min="4" max="4" width="57.5703125" style="6" customWidth="1"/>
    <col min="5" max="5" width="16.42578125" style="89" bestFit="1" customWidth="1"/>
    <col min="6" max="6" width="17.5703125" style="6" bestFit="1" customWidth="1"/>
    <col min="7" max="7" width="29" style="69" customWidth="1"/>
    <col min="8" max="8" width="28.140625" style="3" customWidth="1"/>
    <col min="9" max="9" width="11.42578125" style="3"/>
    <col min="10" max="10" width="14.28515625" style="4" bestFit="1" customWidth="1"/>
    <col min="11" max="11" width="12.140625" style="4" bestFit="1" customWidth="1"/>
    <col min="12" max="12" width="14.28515625" style="5" bestFit="1" customWidth="1"/>
    <col min="13" max="16384" width="11.42578125" style="6"/>
  </cols>
  <sheetData>
    <row r="1" spans="3:14" ht="11.1" customHeight="1" x14ac:dyDescent="0.2">
      <c r="C1" s="58" t="s">
        <v>48</v>
      </c>
      <c r="D1" s="58"/>
      <c r="E1" s="58"/>
      <c r="F1" s="58"/>
      <c r="G1" s="67"/>
    </row>
    <row r="2" spans="3:14" ht="11.1" customHeight="1" x14ac:dyDescent="0.2">
      <c r="C2" s="59" t="s">
        <v>0</v>
      </c>
      <c r="D2" s="59"/>
      <c r="E2" s="59"/>
      <c r="F2" s="59"/>
      <c r="G2" s="67"/>
    </row>
    <row r="3" spans="3:14" ht="11.1" customHeight="1" x14ac:dyDescent="0.2">
      <c r="C3" s="59" t="s">
        <v>54</v>
      </c>
      <c r="D3" s="59"/>
      <c r="E3" s="59"/>
      <c r="F3" s="59"/>
      <c r="G3" s="67"/>
    </row>
    <row r="4" spans="3:14" ht="11.1" customHeight="1" x14ac:dyDescent="0.2">
      <c r="C4" s="59"/>
      <c r="D4" s="59"/>
      <c r="E4" s="59"/>
      <c r="F4" s="59"/>
      <c r="G4" s="67"/>
    </row>
    <row r="5" spans="3:14" ht="4.5" customHeight="1" x14ac:dyDescent="0.2">
      <c r="C5" s="64"/>
      <c r="D5" s="64"/>
      <c r="E5" s="64"/>
      <c r="F5" s="64"/>
      <c r="G5" s="68"/>
    </row>
    <row r="6" spans="3:14" ht="4.5" customHeight="1" x14ac:dyDescent="0.2">
      <c r="C6" s="64"/>
      <c r="D6" s="64"/>
      <c r="E6" s="64"/>
      <c r="F6" s="64"/>
      <c r="G6" s="68"/>
    </row>
    <row r="7" spans="3:14" ht="6" customHeight="1" thickBot="1" x14ac:dyDescent="0.25">
      <c r="C7" s="65"/>
      <c r="D7" s="65"/>
      <c r="E7" s="65"/>
      <c r="F7" s="65"/>
      <c r="G7" s="68"/>
    </row>
    <row r="8" spans="3:14" ht="12" customHeight="1" thickBot="1" x14ac:dyDescent="0.25">
      <c r="C8" s="62" t="s">
        <v>1</v>
      </c>
      <c r="D8" s="63"/>
      <c r="E8" s="78" t="s">
        <v>49</v>
      </c>
      <c r="F8" s="7" t="s">
        <v>50</v>
      </c>
    </row>
    <row r="9" spans="3:14" ht="5.25" customHeight="1" thickBot="1" x14ac:dyDescent="0.25">
      <c r="C9" s="8"/>
      <c r="D9" s="9"/>
      <c r="E9" s="79"/>
      <c r="F9" s="10"/>
    </row>
    <row r="10" spans="3:14" ht="12" customHeight="1" x14ac:dyDescent="0.2">
      <c r="C10" s="60" t="s">
        <v>2</v>
      </c>
      <c r="D10" s="61"/>
      <c r="E10" s="80"/>
      <c r="F10" s="11"/>
    </row>
    <row r="11" spans="3:14" ht="3" customHeight="1" x14ac:dyDescent="0.2">
      <c r="C11" s="54"/>
      <c r="D11" s="55"/>
      <c r="E11" s="81"/>
      <c r="F11" s="12"/>
    </row>
    <row r="12" spans="3:14" ht="12" customHeight="1" x14ac:dyDescent="0.2">
      <c r="C12" s="56" t="s">
        <v>36</v>
      </c>
      <c r="D12" s="57"/>
      <c r="E12" s="82">
        <f>SUM(E13:E24)</f>
        <v>573547637.95000005</v>
      </c>
      <c r="F12" s="36">
        <f>SUM(F13:F24)</f>
        <v>2048978408.1399999</v>
      </c>
      <c r="J12" s="13"/>
      <c r="K12" s="13"/>
      <c r="L12" s="13"/>
      <c r="M12" s="14"/>
      <c r="N12" s="14"/>
    </row>
    <row r="13" spans="3:14" ht="9.9499999999999993" customHeight="1" x14ac:dyDescent="0.2">
      <c r="C13" s="48" t="s">
        <v>3</v>
      </c>
      <c r="D13" s="49"/>
      <c r="E13" s="35">
        <v>0</v>
      </c>
      <c r="F13" s="37">
        <v>0</v>
      </c>
      <c r="J13" s="13"/>
      <c r="K13" s="13"/>
      <c r="L13" s="13"/>
      <c r="M13" s="14"/>
      <c r="N13" s="14"/>
    </row>
    <row r="14" spans="3:14" ht="9.9499999999999993" customHeight="1" x14ac:dyDescent="0.2">
      <c r="C14" s="48" t="s">
        <v>5</v>
      </c>
      <c r="D14" s="49"/>
      <c r="E14" s="35">
        <v>0</v>
      </c>
      <c r="F14" s="37">
        <v>0</v>
      </c>
      <c r="J14" s="13"/>
      <c r="K14" s="13"/>
      <c r="L14" s="13"/>
      <c r="M14" s="14"/>
      <c r="N14" s="14"/>
    </row>
    <row r="15" spans="3:14" ht="11.45" customHeight="1" x14ac:dyDescent="0.2">
      <c r="C15" s="48" t="s">
        <v>7</v>
      </c>
      <c r="D15" s="49"/>
      <c r="E15" s="35">
        <v>0</v>
      </c>
      <c r="F15" s="37">
        <v>0</v>
      </c>
      <c r="J15" s="13"/>
      <c r="K15" s="13"/>
      <c r="L15" s="13"/>
      <c r="M15" s="14"/>
      <c r="N15" s="14"/>
    </row>
    <row r="16" spans="3:14" ht="10.9" customHeight="1" x14ac:dyDescent="0.2">
      <c r="C16" s="48" t="s">
        <v>8</v>
      </c>
      <c r="D16" s="49"/>
      <c r="E16" s="35">
        <v>326808651</v>
      </c>
      <c r="F16" s="37">
        <v>1514854580</v>
      </c>
      <c r="J16" s="13"/>
      <c r="K16" s="13"/>
      <c r="L16" s="13"/>
      <c r="M16" s="14"/>
      <c r="N16" s="14"/>
    </row>
    <row r="17" spans="3:14" ht="12" customHeight="1" x14ac:dyDescent="0.2">
      <c r="C17" s="48" t="s">
        <v>51</v>
      </c>
      <c r="D17" s="49"/>
      <c r="E17" s="35">
        <v>60221.89</v>
      </c>
      <c r="F17" s="37">
        <v>3866551.07</v>
      </c>
      <c r="J17" s="13"/>
      <c r="K17" s="13"/>
      <c r="L17" s="13"/>
      <c r="M17" s="14"/>
      <c r="N17" s="14"/>
    </row>
    <row r="18" spans="3:14" ht="9.9499999999999993" customHeight="1" x14ac:dyDescent="0.2">
      <c r="C18" s="48" t="s">
        <v>52</v>
      </c>
      <c r="D18" s="49"/>
      <c r="E18" s="35">
        <v>0</v>
      </c>
      <c r="F18" s="37">
        <v>0</v>
      </c>
      <c r="J18" s="13"/>
      <c r="K18" s="13"/>
      <c r="L18" s="13"/>
      <c r="M18" s="14"/>
      <c r="N18" s="14"/>
    </row>
    <row r="19" spans="3:14" ht="11.25" customHeight="1" x14ac:dyDescent="0.2">
      <c r="C19" s="48" t="s">
        <v>53</v>
      </c>
      <c r="D19" s="49"/>
      <c r="E19" s="35">
        <v>0</v>
      </c>
      <c r="F19" s="37">
        <v>0</v>
      </c>
      <c r="J19" s="13"/>
      <c r="K19" s="13"/>
      <c r="L19" s="13"/>
      <c r="M19" s="14"/>
      <c r="N19" s="14"/>
    </row>
    <row r="20" spans="3:14" ht="12" customHeight="1" x14ac:dyDescent="0.2">
      <c r="C20" s="48" t="s">
        <v>10</v>
      </c>
      <c r="D20" s="49"/>
      <c r="E20" s="83">
        <v>0</v>
      </c>
      <c r="F20" s="43">
        <v>0</v>
      </c>
      <c r="H20" s="15"/>
      <c r="J20" s="13"/>
      <c r="K20" s="13"/>
      <c r="L20" s="13"/>
      <c r="M20" s="14"/>
      <c r="N20" s="14"/>
    </row>
    <row r="21" spans="3:14" ht="9" customHeight="1" x14ac:dyDescent="0.2">
      <c r="C21" s="48"/>
      <c r="D21" s="49"/>
      <c r="E21" s="83"/>
      <c r="F21" s="43"/>
      <c r="J21" s="13"/>
      <c r="K21" s="13"/>
      <c r="L21" s="13"/>
      <c r="M21" s="14"/>
      <c r="N21" s="14"/>
    </row>
    <row r="22" spans="3:14" s="3" customFormat="1" ht="10.15" customHeight="1" x14ac:dyDescent="0.2">
      <c r="C22" s="48" t="s">
        <v>12</v>
      </c>
      <c r="D22" s="49"/>
      <c r="E22" s="35">
        <v>0</v>
      </c>
      <c r="F22" s="37">
        <v>0</v>
      </c>
      <c r="G22" s="70"/>
      <c r="J22" s="13"/>
      <c r="K22" s="13"/>
      <c r="L22" s="13"/>
      <c r="M22" s="14"/>
      <c r="N22" s="14"/>
    </row>
    <row r="23" spans="3:14" s="3" customFormat="1" ht="10.9" customHeight="1" x14ac:dyDescent="0.2">
      <c r="C23" s="48" t="s">
        <v>32</v>
      </c>
      <c r="D23" s="49"/>
      <c r="E23" s="34">
        <v>8625746.7300000004</v>
      </c>
      <c r="F23" s="38">
        <v>34568177.689999998</v>
      </c>
      <c r="G23" s="70"/>
      <c r="J23" s="13"/>
      <c r="K23" s="13"/>
      <c r="L23" s="13"/>
      <c r="M23" s="14"/>
      <c r="N23" s="14"/>
    </row>
    <row r="24" spans="3:14" s="3" customFormat="1" ht="13.15" customHeight="1" x14ac:dyDescent="0.2">
      <c r="C24" s="48" t="s">
        <v>39</v>
      </c>
      <c r="D24" s="49"/>
      <c r="E24" s="35">
        <v>238053018.33000001</v>
      </c>
      <c r="F24" s="37">
        <v>495689099.38</v>
      </c>
      <c r="G24" s="70"/>
      <c r="J24" s="13"/>
      <c r="K24" s="13"/>
      <c r="L24" s="13"/>
      <c r="M24" s="14"/>
      <c r="N24" s="14"/>
    </row>
    <row r="25" spans="3:14" ht="3" customHeight="1" x14ac:dyDescent="0.2">
      <c r="C25" s="54"/>
      <c r="D25" s="55"/>
      <c r="E25" s="35"/>
      <c r="F25" s="37"/>
      <c r="J25" s="13"/>
      <c r="K25" s="13"/>
      <c r="L25" s="13"/>
      <c r="M25" s="14"/>
      <c r="N25" s="14"/>
    </row>
    <row r="26" spans="3:14" ht="14.25" customHeight="1" x14ac:dyDescent="0.2">
      <c r="C26" s="56" t="s">
        <v>9</v>
      </c>
      <c r="D26" s="57"/>
      <c r="E26" s="82">
        <f>SUM(E28:E43)</f>
        <v>288459284.90000004</v>
      </c>
      <c r="F26" s="36">
        <f>SUM(F28:F43)</f>
        <v>1171067962.1900001</v>
      </c>
      <c r="H26" s="66"/>
      <c r="J26" s="13"/>
      <c r="K26" s="13"/>
      <c r="L26" s="13"/>
      <c r="M26" s="14"/>
      <c r="N26" s="14"/>
    </row>
    <row r="27" spans="3:14" ht="4.5" customHeight="1" x14ac:dyDescent="0.2">
      <c r="C27" s="16"/>
      <c r="D27" s="17"/>
      <c r="E27" s="35"/>
      <c r="F27" s="37"/>
      <c r="J27" s="13"/>
      <c r="K27" s="13"/>
      <c r="L27" s="13"/>
      <c r="M27" s="14"/>
      <c r="N27" s="14"/>
    </row>
    <row r="28" spans="3:14" s="3" customFormat="1" ht="12.6" customHeight="1" x14ac:dyDescent="0.2">
      <c r="C28" s="48" t="s">
        <v>15</v>
      </c>
      <c r="D28" s="49"/>
      <c r="E28" s="35">
        <v>34014274.719999999</v>
      </c>
      <c r="F28" s="39">
        <v>132093978.83</v>
      </c>
      <c r="G28" s="70"/>
      <c r="J28" s="13"/>
      <c r="K28" s="13"/>
      <c r="L28" s="13"/>
      <c r="M28" s="14"/>
      <c r="N28" s="14"/>
    </row>
    <row r="29" spans="3:14" s="3" customFormat="1" ht="12" customHeight="1" x14ac:dyDescent="0.2">
      <c r="C29" s="48" t="s">
        <v>16</v>
      </c>
      <c r="D29" s="49"/>
      <c r="E29" s="35">
        <v>93802.98</v>
      </c>
      <c r="F29" s="39">
        <v>7510861.7300000004</v>
      </c>
      <c r="G29" s="70"/>
      <c r="J29" s="13"/>
      <c r="K29" s="13"/>
      <c r="L29" s="13"/>
      <c r="M29" s="14"/>
      <c r="N29" s="14"/>
    </row>
    <row r="30" spans="3:14" s="3" customFormat="1" ht="11.45" customHeight="1" x14ac:dyDescent="0.2">
      <c r="C30" s="48" t="s">
        <v>17</v>
      </c>
      <c r="D30" s="49"/>
      <c r="E30" s="35">
        <v>6902522.8700000001</v>
      </c>
      <c r="F30" s="39">
        <v>60831415.25</v>
      </c>
      <c r="G30" s="70"/>
      <c r="J30" s="13"/>
      <c r="K30" s="13"/>
      <c r="L30" s="13"/>
      <c r="M30" s="14"/>
      <c r="N30" s="14"/>
    </row>
    <row r="31" spans="3:14" s="3" customFormat="1" ht="13.5" customHeight="1" x14ac:dyDescent="0.2">
      <c r="C31" s="48" t="s">
        <v>19</v>
      </c>
      <c r="D31" s="49"/>
      <c r="E31" s="35">
        <v>0</v>
      </c>
      <c r="F31" s="37">
        <v>438490503.56999999</v>
      </c>
      <c r="G31" s="70"/>
      <c r="J31" s="13"/>
      <c r="K31" s="13"/>
      <c r="L31" s="13"/>
      <c r="M31" s="14"/>
      <c r="N31" s="14"/>
    </row>
    <row r="32" spans="3:14" s="3" customFormat="1" ht="9.9499999999999993" customHeight="1" x14ac:dyDescent="0.2">
      <c r="C32" s="48" t="s">
        <v>20</v>
      </c>
      <c r="D32" s="49"/>
      <c r="E32" s="35">
        <v>0</v>
      </c>
      <c r="F32" s="37">
        <v>0</v>
      </c>
      <c r="G32" s="70"/>
      <c r="J32" s="13"/>
      <c r="K32" s="13"/>
      <c r="L32" s="13"/>
      <c r="M32" s="14"/>
      <c r="N32" s="14"/>
    </row>
    <row r="33" spans="3:14" s="3" customFormat="1" ht="13.15" customHeight="1" x14ac:dyDescent="0.2">
      <c r="C33" s="48" t="s">
        <v>40</v>
      </c>
      <c r="D33" s="49"/>
      <c r="E33" s="35">
        <v>344157.04</v>
      </c>
      <c r="F33" s="37">
        <v>3983635.42</v>
      </c>
      <c r="G33" s="70"/>
      <c r="J33" s="13"/>
      <c r="K33" s="13"/>
      <c r="L33" s="13"/>
      <c r="M33" s="14"/>
      <c r="N33" s="14"/>
    </row>
    <row r="34" spans="3:14" s="3" customFormat="1" ht="9.9499999999999993" customHeight="1" x14ac:dyDescent="0.2">
      <c r="C34" s="48" t="s">
        <v>21</v>
      </c>
      <c r="D34" s="49"/>
      <c r="E34" s="35">
        <v>0</v>
      </c>
      <c r="F34" s="37">
        <v>0</v>
      </c>
      <c r="G34" s="70"/>
      <c r="J34" s="13"/>
      <c r="K34" s="13"/>
      <c r="L34" s="13"/>
      <c r="M34" s="14"/>
      <c r="N34" s="14"/>
    </row>
    <row r="35" spans="3:14" s="3" customFormat="1" ht="9.9499999999999993" customHeight="1" x14ac:dyDescent="0.2">
      <c r="C35" s="48" t="s">
        <v>22</v>
      </c>
      <c r="D35" s="49"/>
      <c r="E35" s="35">
        <v>0</v>
      </c>
      <c r="F35" s="37">
        <v>0</v>
      </c>
      <c r="G35" s="70"/>
      <c r="J35" s="13"/>
      <c r="K35" s="13"/>
      <c r="L35" s="13"/>
      <c r="M35" s="14"/>
      <c r="N35" s="14"/>
    </row>
    <row r="36" spans="3:14" s="3" customFormat="1" ht="9.9499999999999993" customHeight="1" x14ac:dyDescent="0.2">
      <c r="C36" s="48" t="s">
        <v>23</v>
      </c>
      <c r="D36" s="49"/>
      <c r="E36" s="35">
        <v>0</v>
      </c>
      <c r="F36" s="37">
        <v>0</v>
      </c>
      <c r="G36" s="70"/>
      <c r="J36" s="13"/>
      <c r="K36" s="13"/>
      <c r="L36" s="13"/>
      <c r="M36" s="14"/>
      <c r="N36" s="14"/>
    </row>
    <row r="37" spans="3:14" s="3" customFormat="1" ht="9.9499999999999993" customHeight="1" x14ac:dyDescent="0.2">
      <c r="C37" s="48" t="s">
        <v>24</v>
      </c>
      <c r="D37" s="49"/>
      <c r="E37" s="35">
        <v>0</v>
      </c>
      <c r="F37" s="37">
        <v>0</v>
      </c>
      <c r="G37" s="70"/>
      <c r="J37" s="13"/>
      <c r="K37" s="13"/>
      <c r="L37" s="13"/>
      <c r="M37" s="14"/>
      <c r="N37" s="14"/>
    </row>
    <row r="38" spans="3:14" s="3" customFormat="1" ht="9.9499999999999993" customHeight="1" x14ac:dyDescent="0.2">
      <c r="C38" s="48" t="s">
        <v>26</v>
      </c>
      <c r="D38" s="49"/>
      <c r="E38" s="35">
        <v>0</v>
      </c>
      <c r="F38" s="37">
        <v>0</v>
      </c>
      <c r="G38" s="70"/>
      <c r="J38" s="13"/>
      <c r="K38" s="13"/>
      <c r="L38" s="13"/>
      <c r="M38" s="14"/>
      <c r="N38" s="14"/>
    </row>
    <row r="39" spans="3:14" s="3" customFormat="1" ht="9.9499999999999993" customHeight="1" x14ac:dyDescent="0.2">
      <c r="C39" s="48" t="s">
        <v>27</v>
      </c>
      <c r="D39" s="49"/>
      <c r="E39" s="35">
        <v>0</v>
      </c>
      <c r="F39" s="37">
        <v>0</v>
      </c>
      <c r="G39" s="70"/>
      <c r="J39" s="13"/>
      <c r="K39" s="13"/>
      <c r="L39" s="13"/>
      <c r="M39" s="14"/>
      <c r="N39" s="14"/>
    </row>
    <row r="40" spans="3:14" s="3" customFormat="1" ht="9.9499999999999993" customHeight="1" x14ac:dyDescent="0.2">
      <c r="C40" s="48" t="s">
        <v>41</v>
      </c>
      <c r="D40" s="49"/>
      <c r="E40" s="35">
        <v>0</v>
      </c>
      <c r="F40" s="37">
        <v>0</v>
      </c>
      <c r="G40" s="70"/>
      <c r="J40" s="13"/>
      <c r="K40" s="13"/>
      <c r="L40" s="13"/>
      <c r="M40" s="14"/>
      <c r="N40" s="14"/>
    </row>
    <row r="41" spans="3:14" s="3" customFormat="1" ht="9.9499999999999993" customHeight="1" x14ac:dyDescent="0.2">
      <c r="C41" s="48" t="s">
        <v>37</v>
      </c>
      <c r="D41" s="49"/>
      <c r="E41" s="35">
        <v>0</v>
      </c>
      <c r="F41" s="37">
        <v>0</v>
      </c>
      <c r="G41" s="70"/>
      <c r="J41" s="13"/>
      <c r="K41" s="13"/>
      <c r="L41" s="13"/>
      <c r="M41" s="14"/>
      <c r="N41" s="14"/>
    </row>
    <row r="42" spans="3:14" ht="12" customHeight="1" x14ac:dyDescent="0.2">
      <c r="C42" s="48" t="s">
        <v>28</v>
      </c>
      <c r="D42" s="49"/>
      <c r="E42" s="35">
        <v>0</v>
      </c>
      <c r="F42" s="37">
        <v>0</v>
      </c>
      <c r="J42" s="13"/>
      <c r="K42" s="13"/>
      <c r="L42" s="13"/>
      <c r="M42" s="14"/>
      <c r="N42" s="14"/>
    </row>
    <row r="43" spans="3:14" ht="10.5" customHeight="1" x14ac:dyDescent="0.2">
      <c r="C43" s="48" t="s">
        <v>34</v>
      </c>
      <c r="D43" s="49"/>
      <c r="E43" s="34">
        <v>247104527.29000002</v>
      </c>
      <c r="F43" s="38">
        <v>528157567.38999999</v>
      </c>
      <c r="G43" s="76"/>
      <c r="J43" s="13"/>
      <c r="K43" s="13"/>
      <c r="L43" s="13"/>
      <c r="M43" s="14"/>
      <c r="N43" s="14"/>
    </row>
    <row r="44" spans="3:14" ht="7.5" customHeight="1" x14ac:dyDescent="0.2">
      <c r="C44" s="1"/>
      <c r="D44" s="2"/>
      <c r="E44" s="35"/>
      <c r="F44" s="37"/>
      <c r="J44" s="13"/>
      <c r="K44" s="13"/>
      <c r="L44" s="13"/>
      <c r="M44" s="14"/>
      <c r="N44" s="14"/>
    </row>
    <row r="45" spans="3:14" ht="11.25" customHeight="1" x14ac:dyDescent="0.2">
      <c r="C45" s="52" t="s">
        <v>29</v>
      </c>
      <c r="D45" s="53"/>
      <c r="E45" s="82">
        <f>E12-E26</f>
        <v>285088353.05000001</v>
      </c>
      <c r="F45" s="40">
        <f>F12-F26</f>
        <v>877910445.94999981</v>
      </c>
      <c r="G45" s="71"/>
      <c r="J45" s="13"/>
      <c r="K45" s="13"/>
      <c r="L45" s="13"/>
      <c r="M45" s="14"/>
      <c r="N45" s="14"/>
    </row>
    <row r="46" spans="3:14" ht="5.25" customHeight="1" x14ac:dyDescent="0.2">
      <c r="C46" s="48"/>
      <c r="D46" s="49"/>
      <c r="E46" s="35"/>
      <c r="F46" s="41"/>
      <c r="J46" s="13"/>
      <c r="K46" s="13"/>
      <c r="L46" s="13"/>
      <c r="M46" s="14"/>
      <c r="N46" s="14"/>
    </row>
    <row r="47" spans="3:14" s="89" customFormat="1" ht="12" customHeight="1" x14ac:dyDescent="0.2">
      <c r="C47" s="90" t="s">
        <v>42</v>
      </c>
      <c r="D47" s="91"/>
      <c r="E47" s="82"/>
      <c r="F47" s="92"/>
      <c r="G47" s="93"/>
      <c r="H47" s="94"/>
      <c r="I47" s="94"/>
      <c r="J47" s="95"/>
      <c r="K47" s="95"/>
      <c r="L47" s="95"/>
      <c r="M47" s="96"/>
      <c r="N47" s="96"/>
    </row>
    <row r="48" spans="3:14" s="89" customFormat="1" ht="3" customHeight="1" x14ac:dyDescent="0.2">
      <c r="C48" s="97"/>
      <c r="D48" s="98"/>
      <c r="E48" s="35"/>
      <c r="F48" s="39"/>
      <c r="G48" s="93"/>
      <c r="H48" s="94"/>
      <c r="I48" s="94"/>
      <c r="J48" s="95"/>
      <c r="K48" s="95"/>
      <c r="L48" s="95"/>
      <c r="M48" s="96"/>
      <c r="N48" s="96"/>
    </row>
    <row r="49" spans="3:14" ht="12" customHeight="1" x14ac:dyDescent="0.2">
      <c r="C49" s="44" t="s">
        <v>36</v>
      </c>
      <c r="D49" s="45"/>
      <c r="E49" s="82">
        <f>SUM(E50:E52)</f>
        <v>2811159.2199999997</v>
      </c>
      <c r="F49" s="40">
        <f>SUM(F50:F52)</f>
        <v>13691600.82</v>
      </c>
      <c r="J49" s="13"/>
      <c r="K49" s="13"/>
      <c r="L49" s="13"/>
      <c r="M49" s="14"/>
      <c r="N49" s="14"/>
    </row>
    <row r="50" spans="3:14" ht="9.9499999999999993" customHeight="1" x14ac:dyDescent="0.2">
      <c r="C50" s="46" t="s">
        <v>4</v>
      </c>
      <c r="D50" s="47"/>
      <c r="E50" s="35">
        <v>0</v>
      </c>
      <c r="F50" s="41">
        <v>0</v>
      </c>
      <c r="J50" s="13"/>
      <c r="K50" s="13"/>
      <c r="L50" s="13"/>
      <c r="M50" s="14"/>
      <c r="N50" s="14"/>
    </row>
    <row r="51" spans="3:14" ht="12" customHeight="1" x14ac:dyDescent="0.2">
      <c r="C51" s="46" t="s">
        <v>6</v>
      </c>
      <c r="D51" s="47"/>
      <c r="E51" s="35">
        <v>819804.31</v>
      </c>
      <c r="F51" s="41">
        <v>0</v>
      </c>
      <c r="J51" s="13"/>
      <c r="K51" s="13"/>
      <c r="L51" s="13"/>
      <c r="M51" s="14"/>
      <c r="N51" s="14"/>
    </row>
    <row r="52" spans="3:14" ht="12" customHeight="1" x14ac:dyDescent="0.2">
      <c r="C52" s="46" t="s">
        <v>33</v>
      </c>
      <c r="D52" s="47"/>
      <c r="E52" s="35">
        <v>1991354.91</v>
      </c>
      <c r="F52" s="41">
        <v>13691600.82</v>
      </c>
      <c r="J52" s="13"/>
      <c r="K52" s="13"/>
      <c r="L52" s="13"/>
      <c r="M52" s="14"/>
      <c r="N52" s="14"/>
    </row>
    <row r="53" spans="3:14" ht="9.9499999999999993" customHeight="1" x14ac:dyDescent="0.2">
      <c r="C53" s="46"/>
      <c r="D53" s="47"/>
      <c r="E53" s="35"/>
      <c r="F53" s="41"/>
      <c r="J53" s="13"/>
      <c r="K53" s="13"/>
      <c r="L53" s="13"/>
      <c r="M53" s="14"/>
      <c r="N53" s="14"/>
    </row>
    <row r="54" spans="3:14" ht="13.5" customHeight="1" x14ac:dyDescent="0.2">
      <c r="C54" s="44" t="s">
        <v>9</v>
      </c>
      <c r="D54" s="45"/>
      <c r="E54" s="82">
        <f>E55+E56+E57</f>
        <v>117171332.75999999</v>
      </c>
      <c r="F54" s="40">
        <f>F55+F56+F57</f>
        <v>541202305</v>
      </c>
      <c r="J54" s="13"/>
      <c r="K54" s="13"/>
      <c r="L54" s="13"/>
      <c r="M54" s="14"/>
      <c r="N54" s="14"/>
    </row>
    <row r="55" spans="3:14" ht="13.5" customHeight="1" x14ac:dyDescent="0.2">
      <c r="C55" s="46" t="s">
        <v>4</v>
      </c>
      <c r="D55" s="47"/>
      <c r="E55" s="35">
        <v>0</v>
      </c>
      <c r="F55" s="41">
        <v>0</v>
      </c>
      <c r="J55" s="13"/>
      <c r="K55" s="13"/>
      <c r="L55" s="13"/>
      <c r="M55" s="14"/>
      <c r="N55" s="14"/>
    </row>
    <row r="56" spans="3:14" ht="11.45" customHeight="1" x14ac:dyDescent="0.2">
      <c r="C56" s="46" t="s">
        <v>6</v>
      </c>
      <c r="D56" s="47"/>
      <c r="E56" s="35">
        <v>0</v>
      </c>
      <c r="F56" s="41">
        <v>11310378.52</v>
      </c>
      <c r="J56" s="13"/>
      <c r="K56" s="13"/>
      <c r="L56" s="13"/>
      <c r="M56" s="14"/>
      <c r="N56" s="14"/>
    </row>
    <row r="57" spans="3:14" s="3" customFormat="1" ht="12.6" customHeight="1" x14ac:dyDescent="0.2">
      <c r="C57" s="46" t="s">
        <v>11</v>
      </c>
      <c r="D57" s="47"/>
      <c r="E57" s="35">
        <f>230349.24+116940983.52</f>
        <v>117171332.75999999</v>
      </c>
      <c r="F57" s="41">
        <v>529891926.48000002</v>
      </c>
      <c r="G57" s="70"/>
      <c r="J57" s="13"/>
      <c r="K57" s="13"/>
      <c r="L57" s="13"/>
      <c r="M57" s="14"/>
      <c r="N57" s="14"/>
    </row>
    <row r="58" spans="3:14" s="3" customFormat="1" ht="9.9499999999999993" customHeight="1" x14ac:dyDescent="0.2">
      <c r="C58" s="46"/>
      <c r="D58" s="47"/>
      <c r="E58" s="35"/>
      <c r="F58" s="41"/>
      <c r="G58" s="70"/>
      <c r="J58" s="13"/>
      <c r="K58" s="13"/>
      <c r="L58" s="13"/>
      <c r="M58" s="14"/>
      <c r="N58" s="14"/>
    </row>
    <row r="59" spans="3:14" ht="10.5" customHeight="1" x14ac:dyDescent="0.2">
      <c r="C59" s="50" t="s">
        <v>13</v>
      </c>
      <c r="D59" s="51"/>
      <c r="E59" s="82">
        <f>E49-E54</f>
        <v>-114360173.53999999</v>
      </c>
      <c r="F59" s="40">
        <f>F49-F54</f>
        <v>-527510704.18000001</v>
      </c>
      <c r="J59" s="13"/>
      <c r="K59" s="13"/>
      <c r="L59" s="13"/>
      <c r="M59" s="14"/>
      <c r="N59" s="14"/>
    </row>
    <row r="60" spans="3:14" ht="8.25" customHeight="1" x14ac:dyDescent="0.2">
      <c r="C60" s="19"/>
      <c r="D60" s="20"/>
      <c r="E60" s="35"/>
      <c r="F60" s="41"/>
      <c r="J60" s="13"/>
      <c r="K60" s="13"/>
      <c r="L60" s="13"/>
      <c r="M60" s="14"/>
      <c r="N60" s="14"/>
    </row>
    <row r="61" spans="3:14" ht="14.25" customHeight="1" x14ac:dyDescent="0.2">
      <c r="C61" s="44" t="s">
        <v>14</v>
      </c>
      <c r="D61" s="45"/>
      <c r="E61" s="82"/>
      <c r="F61" s="40"/>
      <c r="J61" s="13"/>
      <c r="K61" s="13"/>
      <c r="L61" s="13"/>
      <c r="M61" s="14"/>
      <c r="N61" s="14"/>
    </row>
    <row r="62" spans="3:14" ht="4.5" customHeight="1" x14ac:dyDescent="0.2">
      <c r="C62" s="21"/>
      <c r="D62" s="22"/>
      <c r="E62" s="35"/>
      <c r="F62" s="41"/>
      <c r="J62" s="13"/>
      <c r="K62" s="13"/>
      <c r="L62" s="13"/>
      <c r="M62" s="14"/>
      <c r="N62" s="14"/>
    </row>
    <row r="63" spans="3:14" ht="12" customHeight="1" x14ac:dyDescent="0.2">
      <c r="C63" s="44" t="s">
        <v>36</v>
      </c>
      <c r="D63" s="45"/>
      <c r="E63" s="82">
        <f>SUM(E64:E67)</f>
        <v>9146236.9000000022</v>
      </c>
      <c r="F63" s="40">
        <f>SUM(F64:F67)</f>
        <v>54438.67</v>
      </c>
      <c r="J63" s="13"/>
      <c r="K63" s="13"/>
      <c r="L63" s="13"/>
      <c r="M63" s="14"/>
      <c r="N63" s="14"/>
    </row>
    <row r="64" spans="3:14" ht="9.9499999999999993" customHeight="1" x14ac:dyDescent="0.2">
      <c r="C64" s="46" t="s">
        <v>18</v>
      </c>
      <c r="D64" s="47"/>
      <c r="E64" s="35">
        <v>0</v>
      </c>
      <c r="F64" s="41">
        <v>0</v>
      </c>
      <c r="J64" s="13"/>
      <c r="K64" s="13"/>
      <c r="L64" s="13"/>
      <c r="M64" s="14"/>
      <c r="N64" s="14"/>
    </row>
    <row r="65" spans="3:14" ht="9.9499999999999993" customHeight="1" x14ac:dyDescent="0.2">
      <c r="C65" s="46" t="s">
        <v>43</v>
      </c>
      <c r="D65" s="47"/>
      <c r="E65" s="35">
        <v>0</v>
      </c>
      <c r="F65" s="41">
        <v>0</v>
      </c>
      <c r="J65" s="13"/>
      <c r="K65" s="13"/>
      <c r="L65" s="13"/>
      <c r="M65" s="14"/>
      <c r="N65" s="14"/>
    </row>
    <row r="66" spans="3:14" ht="9.9499999999999993" customHeight="1" x14ac:dyDescent="0.2">
      <c r="C66" s="46" t="s">
        <v>44</v>
      </c>
      <c r="D66" s="47"/>
      <c r="E66" s="35">
        <v>0</v>
      </c>
      <c r="F66" s="41">
        <v>0</v>
      </c>
      <c r="J66" s="13"/>
      <c r="K66" s="13"/>
      <c r="L66" s="13"/>
      <c r="M66" s="14"/>
      <c r="N66" s="14"/>
    </row>
    <row r="67" spans="3:14" ht="10.9" customHeight="1" x14ac:dyDescent="0.2">
      <c r="C67" s="46" t="s">
        <v>35</v>
      </c>
      <c r="D67" s="47"/>
      <c r="E67" s="35">
        <v>9146236.9000000022</v>
      </c>
      <c r="F67" s="41">
        <v>54438.67</v>
      </c>
      <c r="J67" s="13"/>
      <c r="K67" s="13"/>
      <c r="L67" s="13"/>
      <c r="M67" s="14"/>
      <c r="N67" s="14"/>
    </row>
    <row r="68" spans="3:14" ht="9.9499999999999993" customHeight="1" x14ac:dyDescent="0.2">
      <c r="C68" s="46"/>
      <c r="D68" s="47"/>
      <c r="E68" s="35"/>
      <c r="F68" s="41"/>
      <c r="J68" s="13"/>
      <c r="K68" s="13"/>
      <c r="L68" s="13"/>
      <c r="M68" s="14"/>
      <c r="N68" s="14"/>
    </row>
    <row r="69" spans="3:14" ht="12" customHeight="1" x14ac:dyDescent="0.2">
      <c r="C69" s="44" t="s">
        <v>9</v>
      </c>
      <c r="D69" s="45"/>
      <c r="E69" s="82">
        <f>SUM(E70:E73)</f>
        <v>173977046.46999899</v>
      </c>
      <c r="F69" s="40">
        <f>SUM(F70:F73)</f>
        <v>320604526.31999999</v>
      </c>
      <c r="J69" s="13"/>
      <c r="K69" s="13"/>
      <c r="L69" s="13"/>
      <c r="M69" s="14"/>
      <c r="N69" s="14"/>
    </row>
    <row r="70" spans="3:14" ht="9.9499999999999993" customHeight="1" x14ac:dyDescent="0.2">
      <c r="C70" s="46" t="s">
        <v>25</v>
      </c>
      <c r="D70" s="47"/>
      <c r="E70" s="35">
        <v>173977046.46999899</v>
      </c>
      <c r="F70" s="41">
        <v>0</v>
      </c>
      <c r="J70" s="13"/>
      <c r="K70" s="13"/>
      <c r="L70" s="13"/>
      <c r="M70" s="14"/>
      <c r="N70" s="14"/>
    </row>
    <row r="71" spans="3:14" ht="9.9499999999999993" customHeight="1" x14ac:dyDescent="0.2">
      <c r="C71" s="46" t="s">
        <v>43</v>
      </c>
      <c r="D71" s="47"/>
      <c r="E71" s="35">
        <v>0</v>
      </c>
      <c r="F71" s="41">
        <v>0</v>
      </c>
      <c r="J71" s="13"/>
      <c r="K71" s="13"/>
      <c r="L71" s="13"/>
      <c r="M71" s="14"/>
      <c r="N71" s="14"/>
    </row>
    <row r="72" spans="3:14" s="3" customFormat="1" ht="9.9499999999999993" customHeight="1" x14ac:dyDescent="0.2">
      <c r="C72" s="46" t="s">
        <v>44</v>
      </c>
      <c r="D72" s="47"/>
      <c r="E72" s="35">
        <v>0</v>
      </c>
      <c r="F72" s="41">
        <v>0</v>
      </c>
      <c r="G72" s="70"/>
      <c r="J72" s="13"/>
      <c r="K72" s="13"/>
      <c r="L72" s="13"/>
      <c r="M72" s="14"/>
      <c r="N72" s="14"/>
    </row>
    <row r="73" spans="3:14" s="3" customFormat="1" ht="12" customHeight="1" x14ac:dyDescent="0.2">
      <c r="C73" s="46" t="s">
        <v>45</v>
      </c>
      <c r="D73" s="47"/>
      <c r="E73" s="35">
        <v>0</v>
      </c>
      <c r="F73" s="41">
        <v>320604526.31999999</v>
      </c>
      <c r="G73" s="70"/>
      <c r="J73" s="13"/>
      <c r="K73" s="13"/>
      <c r="L73" s="13"/>
      <c r="M73" s="14"/>
      <c r="N73" s="14"/>
    </row>
    <row r="74" spans="3:14" s="3" customFormat="1" ht="9.9499999999999993" customHeight="1" x14ac:dyDescent="0.2">
      <c r="C74" s="46"/>
      <c r="D74" s="47"/>
      <c r="E74" s="35"/>
      <c r="F74" s="41"/>
      <c r="G74" s="70"/>
      <c r="J74" s="13"/>
      <c r="K74" s="13"/>
      <c r="L74" s="13"/>
      <c r="M74" s="14"/>
      <c r="N74" s="14"/>
    </row>
    <row r="75" spans="3:14" ht="12" customHeight="1" x14ac:dyDescent="0.2">
      <c r="C75" s="50" t="s">
        <v>46</v>
      </c>
      <c r="D75" s="51"/>
      <c r="E75" s="82">
        <f>E63-E69</f>
        <v>-164830809.56999898</v>
      </c>
      <c r="F75" s="40">
        <f>F63-F69</f>
        <v>-320550087.64999998</v>
      </c>
      <c r="J75" s="13"/>
      <c r="K75" s="13"/>
      <c r="L75" s="13"/>
      <c r="M75" s="14"/>
      <c r="N75" s="14"/>
    </row>
    <row r="76" spans="3:14" ht="8.25" customHeight="1" x14ac:dyDescent="0.2">
      <c r="C76" s="19"/>
      <c r="D76" s="20"/>
      <c r="E76" s="35"/>
      <c r="F76" s="41"/>
      <c r="J76" s="13"/>
      <c r="K76" s="13"/>
      <c r="L76" s="13"/>
      <c r="M76" s="14"/>
      <c r="N76" s="14"/>
    </row>
    <row r="77" spans="3:14" ht="24.75" customHeight="1" x14ac:dyDescent="0.2">
      <c r="C77" s="44" t="s">
        <v>30</v>
      </c>
      <c r="D77" s="45"/>
      <c r="E77" s="82">
        <f>E45+E59+E75</f>
        <v>5897369.9400010407</v>
      </c>
      <c r="F77" s="40">
        <f>F45+F59+F75</f>
        <v>29849654.119999826</v>
      </c>
      <c r="G77" s="72"/>
      <c r="J77" s="13"/>
      <c r="K77" s="13"/>
      <c r="L77" s="13"/>
      <c r="M77" s="14"/>
      <c r="N77" s="14"/>
    </row>
    <row r="78" spans="3:14" ht="6.75" customHeight="1" x14ac:dyDescent="0.2">
      <c r="C78" s="19"/>
      <c r="D78" s="20"/>
      <c r="E78" s="82"/>
      <c r="F78" s="40"/>
      <c r="J78" s="13"/>
      <c r="K78" s="13"/>
      <c r="L78" s="13"/>
      <c r="M78" s="14"/>
      <c r="N78" s="14"/>
    </row>
    <row r="79" spans="3:14" s="3" customFormat="1" ht="10.9" customHeight="1" x14ac:dyDescent="0.2">
      <c r="C79" s="44" t="s">
        <v>47</v>
      </c>
      <c r="D79" s="45"/>
      <c r="E79" s="35">
        <v>215483085.58999982</v>
      </c>
      <c r="F79" s="41">
        <v>185633431.47</v>
      </c>
      <c r="G79" s="70"/>
      <c r="J79" s="13"/>
      <c r="K79" s="13"/>
      <c r="L79" s="13"/>
      <c r="M79" s="14"/>
      <c r="N79" s="14"/>
    </row>
    <row r="80" spans="3:14" s="3" customFormat="1" ht="12.75" customHeight="1" x14ac:dyDescent="0.2">
      <c r="C80" s="44" t="s">
        <v>31</v>
      </c>
      <c r="D80" s="45"/>
      <c r="E80" s="82">
        <f>SUM(E77+E79)</f>
        <v>221380455.53000087</v>
      </c>
      <c r="F80" s="40">
        <f>SUM(F77+F79)</f>
        <v>215483085.58999982</v>
      </c>
      <c r="G80" s="73"/>
      <c r="H80" s="23"/>
      <c r="J80" s="13"/>
      <c r="K80" s="13"/>
      <c r="L80" s="13"/>
      <c r="M80" s="14"/>
      <c r="N80" s="14"/>
    </row>
    <row r="81" spans="3:14" ht="4.5" customHeight="1" x14ac:dyDescent="0.2">
      <c r="C81" s="46"/>
      <c r="D81" s="47"/>
      <c r="E81" s="84"/>
      <c r="F81" s="24"/>
      <c r="G81" s="71"/>
      <c r="J81" s="13"/>
      <c r="K81" s="13"/>
      <c r="L81" s="13"/>
      <c r="M81" s="14"/>
      <c r="N81" s="14"/>
    </row>
    <row r="82" spans="3:14" ht="5.25" customHeight="1" thickBot="1" x14ac:dyDescent="0.25">
      <c r="C82" s="25"/>
      <c r="D82" s="26"/>
      <c r="E82" s="85"/>
      <c r="F82" s="27"/>
      <c r="J82" s="13"/>
      <c r="K82" s="13"/>
      <c r="L82" s="13"/>
      <c r="M82" s="14"/>
      <c r="N82" s="14"/>
    </row>
    <row r="83" spans="3:14" ht="17.25" customHeight="1" x14ac:dyDescent="0.2">
      <c r="C83" s="28"/>
      <c r="D83" s="29"/>
      <c r="E83" s="86"/>
      <c r="F83" s="29"/>
      <c r="G83" s="74"/>
      <c r="H83" s="77"/>
    </row>
    <row r="84" spans="3:14" ht="21" customHeight="1" x14ac:dyDescent="0.2">
      <c r="C84" s="30" t="s">
        <v>38</v>
      </c>
      <c r="D84" s="30"/>
      <c r="E84" s="87"/>
      <c r="F84" s="42"/>
      <c r="G84" s="72"/>
    </row>
    <row r="85" spans="3:14" ht="9.9499999999999993" customHeight="1" x14ac:dyDescent="0.2">
      <c r="C85" s="30"/>
      <c r="D85" s="30"/>
      <c r="E85" s="87"/>
      <c r="F85" s="31"/>
    </row>
    <row r="86" spans="3:14" ht="9.9499999999999993" customHeight="1" x14ac:dyDescent="0.2">
      <c r="C86" s="30"/>
      <c r="D86" s="30"/>
      <c r="E86" s="87"/>
      <c r="F86" s="31"/>
    </row>
    <row r="87" spans="3:14" ht="9.9499999999999993" customHeight="1" x14ac:dyDescent="0.2">
      <c r="C87" s="30"/>
      <c r="D87" s="30"/>
      <c r="E87" s="87"/>
      <c r="F87" s="31"/>
    </row>
    <row r="88" spans="3:14" ht="9.9499999999999993" customHeight="1" x14ac:dyDescent="0.2">
      <c r="C88" s="30"/>
      <c r="D88" s="30"/>
      <c r="E88" s="87"/>
      <c r="F88" s="31"/>
    </row>
    <row r="89" spans="3:14" ht="9.9499999999999993" customHeight="1" x14ac:dyDescent="0.2">
      <c r="C89" s="30"/>
      <c r="D89" s="30"/>
      <c r="E89" s="87"/>
      <c r="F89" s="31"/>
    </row>
    <row r="90" spans="3:14" x14ac:dyDescent="0.2">
      <c r="E90" s="88"/>
      <c r="F90" s="18">
        <f>F84-E80</f>
        <v>-221380455.53000087</v>
      </c>
      <c r="G90" s="75"/>
      <c r="H90" s="32"/>
    </row>
    <row r="91" spans="3:14" x14ac:dyDescent="0.2">
      <c r="H91" s="33"/>
    </row>
  </sheetData>
  <mergeCells count="73">
    <mergeCell ref="C1:F1"/>
    <mergeCell ref="C2:F2"/>
    <mergeCell ref="C3:F3"/>
    <mergeCell ref="C4:F4"/>
    <mergeCell ref="C11:D11"/>
    <mergeCell ref="C12:D12"/>
    <mergeCell ref="C10:D10"/>
    <mergeCell ref="C8:D8"/>
    <mergeCell ref="C5:F7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56:D56"/>
    <mergeCell ref="E20:E21"/>
    <mergeCell ref="C47:D47"/>
    <mergeCell ref="C48:D48"/>
    <mergeCell ref="C49:D49"/>
    <mergeCell ref="C50:D50"/>
    <mergeCell ref="C35:D35"/>
    <mergeCell ref="C34:D34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72:D72"/>
    <mergeCell ref="C74:D74"/>
    <mergeCell ref="C66:D66"/>
    <mergeCell ref="C68:D68"/>
    <mergeCell ref="C67:D67"/>
    <mergeCell ref="C73:D73"/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</mergeCells>
  <printOptions horizontalCentered="1"/>
  <pageMargins left="0.19685039370078741" right="0.19685039370078741" top="0.19685039370078741" bottom="0.19685039370078741" header="0.31496062992125984" footer="0.31496062992125984"/>
  <pageSetup scale="7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USUARIO</cp:lastModifiedBy>
  <cp:lastPrinted>2020-04-14T22:02:09Z</cp:lastPrinted>
  <dcterms:created xsi:type="dcterms:W3CDTF">2014-09-04T19:30:54Z</dcterms:created>
  <dcterms:modified xsi:type="dcterms:W3CDTF">2020-04-14T22:03:37Z</dcterms:modified>
</cp:coreProperties>
</file>