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20730" windowHeight="10965"/>
  </bookViews>
  <sheets>
    <sheet name="Acumulad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56" i="1" l="1"/>
  <c r="G52" i="1"/>
  <c r="E52" i="1"/>
  <c r="E33" i="1"/>
  <c r="F15" i="1" l="1"/>
  <c r="F10" i="1"/>
  <c r="F51" i="1" s="1"/>
  <c r="G51" i="1" l="1"/>
  <c r="G60" i="1" s="1"/>
  <c r="G61" i="1" s="1"/>
  <c r="E15" i="1"/>
  <c r="E10" i="1" l="1"/>
  <c r="E22" i="1" l="1"/>
  <c r="E23" i="1"/>
  <c r="G54" i="1" l="1"/>
  <c r="E54" i="1"/>
  <c r="E51" i="1"/>
  <c r="E56" i="1"/>
  <c r="F56" i="1" l="1"/>
  <c r="E75" i="1" l="1"/>
  <c r="F42" i="1" l="1"/>
  <c r="E53" i="1" l="1"/>
  <c r="E60" i="1" l="1"/>
  <c r="E61" i="1" s="1"/>
  <c r="F54" i="1" l="1"/>
  <c r="F38" i="1" l="1"/>
  <c r="F53" i="1" l="1"/>
  <c r="F52" i="1" s="1"/>
  <c r="G53" i="1"/>
  <c r="F14" i="1" l="1"/>
  <c r="G67" i="1" l="1"/>
  <c r="G75" i="1" s="1"/>
  <c r="G76" i="1" s="1"/>
  <c r="F67" i="1"/>
  <c r="F75" i="1" s="1"/>
  <c r="F76" i="1" s="1"/>
  <c r="E67" i="1"/>
  <c r="E76" i="1" s="1"/>
  <c r="G42" i="1"/>
  <c r="G46" i="1" s="1"/>
  <c r="F46" i="1"/>
  <c r="E42" i="1"/>
  <c r="G38" i="1"/>
  <c r="F9" i="1" s="1"/>
  <c r="F22" i="1" s="1"/>
  <c r="E38" i="1"/>
  <c r="E46" i="1" s="1"/>
  <c r="G29" i="1"/>
  <c r="F29" i="1"/>
  <c r="E29" i="1"/>
  <c r="G14" i="1"/>
  <c r="E14" i="1"/>
  <c r="E9" i="1"/>
  <c r="F23" i="1" l="1"/>
  <c r="F24" i="1" s="1"/>
  <c r="F33" i="1" s="1"/>
  <c r="E24" i="1"/>
  <c r="G9" i="1" l="1"/>
  <c r="G22" i="1" s="1"/>
  <c r="F60" i="1"/>
  <c r="F61" i="1" s="1"/>
  <c r="G23" i="1" l="1"/>
  <c r="G24" i="1" l="1"/>
  <c r="G33" i="1" s="1"/>
</calcChain>
</file>

<file path=xl/sharedStrings.xml><?xml version="1.0" encoding="utf-8"?>
<sst xmlns="http://schemas.openxmlformats.org/spreadsheetml/2006/main" count="74" uniqueCount="55">
  <si>
    <t>Formato 4 Balance Presupuestario - LDF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</si>
  <si>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</si>
  <si>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</si>
  <si>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</si>
  <si>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</si>
  <si>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</si>
  <si>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</si>
  <si>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</si>
  <si>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</si>
  <si>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</si>
  <si>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</si>
  <si>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</si>
  <si>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</si>
  <si>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</si>
  <si>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</si>
  <si>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</si>
  <si>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</si>
  <si>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</si>
  <si>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</si>
  <si>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</si>
  <si>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</si>
  <si>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</si>
  <si>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</si>
  <si>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</si>
  <si>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</si>
  <si>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</si>
  <si>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</si>
  <si>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</si>
  <si>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</si>
  <si>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</si>
  <si>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</si>
  <si>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</si>
  <si>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</si>
  <si>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</si>
  <si>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</si>
  <si>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</si>
  <si>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</si>
  <si>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</si>
  <si>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</si>
  <si>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</si>
  <si>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</si>
  <si>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________________________________________</t>
  </si>
  <si>
    <t>M. en D. Tania Lorena Lugo Paz</t>
  </si>
  <si>
    <t>Directora General del IFREM</t>
  </si>
  <si>
    <t>Instituto de la Función Registral del Estado de México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</si>
  <si>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</si>
  <si>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4. Balance Presupuestario - LDF</t>
  </si>
  <si>
    <t xml:space="preserve">                                                                                                                                                                Subdirector de Finanzas</t>
  </si>
  <si>
    <t>L.A.E. Patricia Herrera Vallejo</t>
  </si>
  <si>
    <t>Directora de Administración y Finanzas</t>
  </si>
  <si>
    <t xml:space="preserve">                                      Mtra. Tania Lorena Lugo Paz</t>
  </si>
  <si>
    <t xml:space="preserve">                                                Directora General</t>
  </si>
  <si>
    <t xml:space="preserve">             ________________________________</t>
  </si>
  <si>
    <t>Bajo protesta de decir verdad declaramos que los Estados Financieros y sus Notas son razonablemente correctos y responsabilidad del emisor.</t>
  </si>
  <si>
    <t>Del 1°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</si>
</sst>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 inden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/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1" fillId="0" borderId="0" xfId="0" applyNumberFormat="1" applyFont="1"/>
    <xf numFmtId="0" fontId="2" fillId="0" borderId="0" xfId="0" applyFont="1"/>
    <xf numFmtId="0" fontId="11" fillId="0" borderId="0" xfId="0" applyFont="1"/>
    <xf numFmtId="0" fontId="4" fillId="0" borderId="13" xfId="0" applyFont="1" applyFill="1" applyBorder="1" applyAlignment="1">
      <alignment vertical="center" wrapText="1"/>
    </xf>
    <xf numFmtId="4" fontId="8" fillId="0" borderId="14" xfId="0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 applyProtection="1">
      <alignment vertical="center" wrapText="1"/>
      <protection locked="0"/>
    </xf>
    <xf numFmtId="4" fontId="7" fillId="0" borderId="14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0" xfId="0" applyNumberFormat="1" applyFont="1" applyFill="1"/>
    <xf numFmtId="4" fontId="7" fillId="0" borderId="12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 applyProtection="1">
      <alignment vertical="center"/>
      <protection locked="0"/>
    </xf>
    <xf numFmtId="4" fontId="7" fillId="0" borderId="14" xfId="0" applyNumberFormat="1" applyFont="1" applyFill="1" applyBorder="1" applyAlignment="1" applyProtection="1">
      <alignment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 applyProtection="1">
      <alignment vertical="center"/>
      <protection locked="0"/>
    </xf>
    <xf numFmtId="4" fontId="7" fillId="0" borderId="14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6" xfId="0" applyFont="1" applyFill="1" applyBorder="1" applyAlignment="1">
      <alignment horizontal="left"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0" fontId="7" fillId="0" borderId="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indent="1"/>
    </xf>
    <xf numFmtId="0" fontId="7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2" fillId="0" borderId="0" xfId="0" applyFont="1" applyFill="1"/>
    <xf numFmtId="0" fontId="11" fillId="0" borderId="0" xfId="0" applyFont="1" applyFill="1"/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4" fontId="8" fillId="0" borderId="14" xfId="0" applyNumberFormat="1" applyFont="1" applyFill="1" applyBorder="1" applyAlignment="1">
      <alignment vertical="top"/>
    </xf>
    <xf numFmtId="4" fontId="8" fillId="0" borderId="15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" fontId="7" fillId="3" borderId="14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1028699</xdr:colOff>
      <xdr:row>1</xdr:row>
      <xdr:rowOff>20638</xdr:rowOff>
    </xdr:from>
    <xdr:to>
      <xdr:col>5</xdr:col>
      <xdr:colOff>1028699</xdr:colOff>
      <xdr:row>5</xdr:row>
      <xdr:rowOff>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499" y="211138"/>
          <a:ext cx="1725939" cy="731837"/>
        </a:xfrm>
        <a:prstGeom prst="rect">
          <a:avLst/>
        </a:prstGeom>
      </xdr:spPr>
    </xdr:pic>
    <xdr:clientData/>
  </xdr:twoCellAnchor>
  <xdr:twoCellAnchor>
    <xdr:from>
      <xdr:col>3</xdr:col>
      <xdr:colOff>941294</xdr:colOff>
      <xdr:row>77</xdr:row>
      <xdr:rowOff>161365</xdr:rowOff>
    </xdr:from>
    <xdr:to>
      <xdr:col>3</xdr:col>
      <xdr:colOff>3705433</xdr:colOff>
      <xdr:row>83</xdr:row>
      <xdr:rowOff>12167</xdr:rowOff>
    </xdr:to>
    <xdr:sp macro="" textlink="">
      <xdr:nvSpPr>
        <xdr:cNvPr id="5" name="CuadroTexto 4"/>
        <xdr:cNvSpPr txBox="1"/>
      </xdr:nvSpPr>
      <xdr:spPr>
        <a:xfrm>
          <a:off x="1479176" y="14182165"/>
          <a:ext cx="2764139" cy="96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4123766</xdr:colOff>
      <xdr:row>80</xdr:row>
      <xdr:rowOff>103095</xdr:rowOff>
    </xdr:from>
    <xdr:to>
      <xdr:col>4</xdr:col>
      <xdr:colOff>1352199</xdr:colOff>
      <xdr:row>85</xdr:row>
      <xdr:rowOff>80043</xdr:rowOff>
    </xdr:to>
    <xdr:sp macro="" textlink="">
      <xdr:nvSpPr>
        <xdr:cNvPr id="6" name="CuadroTexto 5"/>
        <xdr:cNvSpPr txBox="1"/>
      </xdr:nvSpPr>
      <xdr:spPr>
        <a:xfrm>
          <a:off x="4661648" y="15533595"/>
          <a:ext cx="2607257" cy="1119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  <xdr:twoCellAnchor>
    <xdr:from>
      <xdr:col>5</xdr:col>
      <xdr:colOff>277905</xdr:colOff>
      <xdr:row>78</xdr:row>
      <xdr:rowOff>8965</xdr:rowOff>
    </xdr:from>
    <xdr:to>
      <xdr:col>6</xdr:col>
      <xdr:colOff>1367308</xdr:colOff>
      <xdr:row>83</xdr:row>
      <xdr:rowOff>179294</xdr:rowOff>
    </xdr:to>
    <xdr:sp macro="" textlink="">
      <xdr:nvSpPr>
        <xdr:cNvPr id="7" name="CuadroTexto 6"/>
        <xdr:cNvSpPr txBox="1"/>
      </xdr:nvSpPr>
      <xdr:spPr>
        <a:xfrm>
          <a:off x="7897905" y="14209059"/>
          <a:ext cx="2640297" cy="11026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1"/>
  <sheetViews>
    <sheetView tabSelected="1" view="pageBreakPreview" zoomScaleNormal="100" zoomScaleSheetLayoutView="100" workbookViewId="0">
      <selection activeCell="F20" sqref="F20"/>
    </sheetView>
  </sheetViews>
  <sheetFormatPr baseColWidth="10" defaultColWidth="0" defaultRowHeight="15" customHeight="1" zeroHeight="1" x14ac:dyDescent="0.25"/>
  <cols>
    <col min="1" max="3" width="2.7109375" style="1" customWidth="1"/>
    <col min="4" max="4" width="80.7109375" style="1" customWidth="1"/>
    <col min="5" max="7" width="22.7109375" style="1" customWidth="1"/>
    <col min="8" max="8" width="4.28515625" style="1" customWidth="1"/>
    <col min="9" max="9" width="0" style="1" hidden="1" customWidth="1"/>
    <col min="10" max="16381" width="11.42578125" hidden="1"/>
    <col min="16382" max="16382" width="19.85546875" hidden="1" customWidth="1"/>
    <col min="16383" max="16383" width="16.140625" hidden="1" customWidth="1"/>
    <col min="16384" max="16384" width="22" hidden="1" customWidth="1"/>
  </cols>
  <sheetData>
    <row r="1" spans="2:21" x14ac:dyDescent="0.25">
      <c r="B1" s="96" t="s">
        <v>0</v>
      </c>
      <c r="C1" s="96"/>
      <c r="D1" s="96"/>
      <c r="E1" s="96"/>
      <c r="F1" s="96"/>
      <c r="G1" s="96"/>
    </row>
    <row r="2" spans="2:21" x14ac:dyDescent="0.25">
      <c r="B2" s="97" t="s">
        <v>44</v>
      </c>
      <c r="C2" s="98"/>
      <c r="D2" s="98"/>
      <c r="E2" s="98"/>
      <c r="F2" s="98"/>
      <c r="G2" s="99"/>
    </row>
    <row r="3" spans="2:21" x14ac:dyDescent="0.25">
      <c r="B3" s="100" t="s">
        <v>46</v>
      </c>
      <c r="C3" s="101"/>
      <c r="D3" s="101"/>
      <c r="E3" s="101"/>
      <c r="F3" s="101"/>
      <c r="G3" s="102"/>
    </row>
    <row r="4" spans="2:21" x14ac:dyDescent="0.25">
      <c r="B4" s="100" t="s">
        <v>54</v>
      </c>
      <c r="C4" s="101"/>
      <c r="D4" s="101"/>
      <c r="E4" s="101"/>
      <c r="F4" s="101"/>
      <c r="G4" s="102"/>
    </row>
    <row r="5" spans="2:21" x14ac:dyDescent="0.25">
      <c r="B5" s="103"/>
      <c r="C5" s="104"/>
      <c r="D5" s="104"/>
      <c r="E5" s="104"/>
      <c r="F5" s="104"/>
      <c r="G5" s="105"/>
    </row>
    <row r="6" spans="2:21" x14ac:dyDescent="0.25">
      <c r="B6" s="2"/>
    </row>
    <row r="7" spans="2:21" x14ac:dyDescent="0.25">
      <c r="B7" s="106" t="s">
        <v>1</v>
      </c>
      <c r="C7" s="107"/>
      <c r="D7" s="108"/>
      <c r="E7" s="6" t="s">
        <v>2</v>
      </c>
      <c r="F7" s="6" t="s">
        <v>3</v>
      </c>
      <c r="G7" s="6" t="s">
        <v>4</v>
      </c>
    </row>
    <row r="8" spans="2:21" x14ac:dyDescent="0.25">
      <c r="B8" s="3"/>
      <c r="C8" s="4"/>
      <c r="D8" s="5"/>
      <c r="E8" s="16"/>
      <c r="F8" s="16"/>
      <c r="G8" s="16"/>
    </row>
    <row r="9" spans="2:21" x14ac:dyDescent="0.25">
      <c r="B9" s="7"/>
      <c r="C9" s="109" t="s">
        <v>5</v>
      </c>
      <c r="D9" s="110"/>
      <c r="E9" s="17">
        <f>E10+E11+E12</f>
        <v>1953797909.6900001</v>
      </c>
      <c r="F9" s="17">
        <f>F10+F11+F12</f>
        <v>2823384643.3499999</v>
      </c>
      <c r="G9" s="17">
        <f>G10+G11+G12</f>
        <v>2823384643.3499999</v>
      </c>
      <c r="H9" s="13"/>
    </row>
    <row r="10" spans="2:21" x14ac:dyDescent="0.25">
      <c r="B10" s="7"/>
      <c r="C10" s="8"/>
      <c r="D10" s="9" t="s">
        <v>6</v>
      </c>
      <c r="E10" s="18">
        <f>1919229732+34568177.69</f>
        <v>1953797909.6900001</v>
      </c>
      <c r="F10" s="18">
        <f>+G10</f>
        <v>2823384643.3499999</v>
      </c>
      <c r="G10" s="18">
        <v>2823384643.3499999</v>
      </c>
      <c r="H10" s="13"/>
    </row>
    <row r="11" spans="2:21" x14ac:dyDescent="0.25">
      <c r="B11" s="7"/>
      <c r="C11" s="8"/>
      <c r="D11" s="9" t="s">
        <v>7</v>
      </c>
      <c r="E11" s="18"/>
      <c r="F11" s="18"/>
      <c r="G11" s="18"/>
      <c r="H11" s="13"/>
    </row>
    <row r="12" spans="2:21" x14ac:dyDescent="0.25">
      <c r="B12" s="7"/>
      <c r="C12" s="8"/>
      <c r="D12" s="9" t="s">
        <v>8</v>
      </c>
      <c r="E12" s="18"/>
      <c r="F12" s="18"/>
      <c r="G12" s="18"/>
      <c r="H12" s="13"/>
    </row>
    <row r="13" spans="2:21" x14ac:dyDescent="0.25">
      <c r="B13" s="7"/>
      <c r="C13" s="10"/>
      <c r="D13" s="11"/>
      <c r="E13" s="18"/>
      <c r="F13" s="18"/>
      <c r="G13" s="18"/>
      <c r="H13" s="13"/>
    </row>
    <row r="14" spans="2:21" x14ac:dyDescent="0.25">
      <c r="B14" s="12"/>
      <c r="C14" s="109" t="s">
        <v>45</v>
      </c>
      <c r="D14" s="110"/>
      <c r="E14" s="17">
        <f>E15+E16</f>
        <v>1818871442.6900001</v>
      </c>
      <c r="F14" s="17">
        <f>F15+F16</f>
        <v>2314880621.8700004</v>
      </c>
      <c r="G14" s="17">
        <f>G15+G16</f>
        <v>2314880621.8700004</v>
      </c>
      <c r="H14" s="13"/>
    </row>
    <row r="15" spans="2:21" x14ac:dyDescent="0.25">
      <c r="B15" s="31"/>
      <c r="C15" s="32"/>
      <c r="D15" s="33" t="s">
        <v>9</v>
      </c>
      <c r="E15" s="18">
        <f>+E10-E43</f>
        <v>1818871442.6900001</v>
      </c>
      <c r="F15" s="18">
        <f>G15-F42</f>
        <v>2314880621.8700004</v>
      </c>
      <c r="G15" s="111">
        <f>2634908913.8-G43</f>
        <v>2314880621.8700004</v>
      </c>
      <c r="H15" s="34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2:21" x14ac:dyDescent="0.25">
      <c r="B16" s="31"/>
      <c r="C16" s="32"/>
      <c r="D16" s="33" t="s">
        <v>10</v>
      </c>
      <c r="E16" s="18"/>
      <c r="F16" s="18"/>
      <c r="G16" s="18"/>
      <c r="H16" s="34"/>
      <c r="I16" s="3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x14ac:dyDescent="0.25">
      <c r="B17" s="31"/>
      <c r="C17" s="37"/>
      <c r="D17" s="38"/>
      <c r="E17" s="18"/>
      <c r="F17" s="18"/>
      <c r="G17" s="18"/>
      <c r="H17" s="34"/>
      <c r="I17" s="3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2:21" x14ac:dyDescent="0.25">
      <c r="B18" s="31"/>
      <c r="C18" s="82" t="s">
        <v>11</v>
      </c>
      <c r="D18" s="83"/>
      <c r="E18" s="19"/>
      <c r="F18" s="18"/>
      <c r="G18" s="18"/>
      <c r="H18" s="34"/>
      <c r="I18" s="3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2:21" x14ac:dyDescent="0.25">
      <c r="B19" s="31"/>
      <c r="C19" s="32"/>
      <c r="D19" s="33" t="s">
        <v>12</v>
      </c>
      <c r="E19" s="19"/>
      <c r="F19" s="18"/>
      <c r="G19" s="18"/>
      <c r="H19" s="34"/>
      <c r="I19" s="3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2:21" x14ac:dyDescent="0.25">
      <c r="B20" s="31"/>
      <c r="C20" s="32"/>
      <c r="D20" s="33" t="s">
        <v>13</v>
      </c>
      <c r="E20" s="19"/>
      <c r="F20" s="18"/>
      <c r="G20" s="18"/>
      <c r="H20" s="34"/>
      <c r="I20" s="3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2:21" x14ac:dyDescent="0.25">
      <c r="B21" s="31"/>
      <c r="C21" s="37"/>
      <c r="D21" s="38"/>
      <c r="E21" s="19"/>
      <c r="F21" s="19"/>
      <c r="G21" s="19"/>
      <c r="H21" s="34"/>
      <c r="I21" s="3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2:21" x14ac:dyDescent="0.25">
      <c r="B22" s="31"/>
      <c r="C22" s="82" t="s">
        <v>14</v>
      </c>
      <c r="D22" s="83"/>
      <c r="E22" s="17">
        <f>E9-E14+E18</f>
        <v>134926467</v>
      </c>
      <c r="F22" s="17">
        <f>F9-F14+F18</f>
        <v>508504021.47999954</v>
      </c>
      <c r="G22" s="17">
        <f>G9-G14+G18</f>
        <v>508504021.47999954</v>
      </c>
      <c r="H22" s="34"/>
      <c r="I22" s="3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x14ac:dyDescent="0.25">
      <c r="B23" s="31"/>
      <c r="C23" s="82" t="s">
        <v>15</v>
      </c>
      <c r="D23" s="83"/>
      <c r="E23" s="17">
        <f>E22-E12</f>
        <v>134926467</v>
      </c>
      <c r="F23" s="17">
        <f>F22-F12</f>
        <v>508504021.47999954</v>
      </c>
      <c r="G23" s="17">
        <f>G22-G12</f>
        <v>508504021.47999954</v>
      </c>
      <c r="H23" s="34"/>
      <c r="I23" s="3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24" customHeight="1" x14ac:dyDescent="0.25">
      <c r="B24" s="31"/>
      <c r="C24" s="82" t="s">
        <v>16</v>
      </c>
      <c r="D24" s="83"/>
      <c r="E24" s="17">
        <f>E23-E18</f>
        <v>134926467</v>
      </c>
      <c r="F24" s="17">
        <f>F23-F18</f>
        <v>508504021.47999954</v>
      </c>
      <c r="G24" s="17">
        <f>G23-G18</f>
        <v>508504021.47999954</v>
      </c>
      <c r="H24" s="34"/>
      <c r="I24" s="35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2:21" x14ac:dyDescent="0.25">
      <c r="B25" s="39"/>
      <c r="C25" s="40"/>
      <c r="D25" s="41"/>
      <c r="E25" s="20"/>
      <c r="F25" s="20"/>
      <c r="G25" s="20"/>
      <c r="H25" s="34"/>
      <c r="I25" s="3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1" x14ac:dyDescent="0.25">
      <c r="B26" s="42"/>
      <c r="C26" s="43"/>
      <c r="D26" s="43"/>
      <c r="E26" s="21"/>
      <c r="F26" s="21"/>
      <c r="G26" s="21"/>
      <c r="H26" s="35"/>
      <c r="I26" s="35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2:21" x14ac:dyDescent="0.25">
      <c r="B27" s="95" t="s">
        <v>17</v>
      </c>
      <c r="C27" s="95"/>
      <c r="D27" s="95"/>
      <c r="E27" s="22" t="s">
        <v>18</v>
      </c>
      <c r="F27" s="22" t="s">
        <v>3</v>
      </c>
      <c r="G27" s="22" t="s">
        <v>19</v>
      </c>
      <c r="H27" s="35"/>
      <c r="I27" s="3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2:21" x14ac:dyDescent="0.25">
      <c r="B28" s="44"/>
      <c r="C28" s="45"/>
      <c r="D28" s="46"/>
      <c r="E28" s="19"/>
      <c r="F28" s="19"/>
      <c r="G28" s="19"/>
      <c r="H28" s="35"/>
      <c r="I28" s="3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2:21" x14ac:dyDescent="0.25">
      <c r="B29" s="47"/>
      <c r="C29" s="82" t="s">
        <v>20</v>
      </c>
      <c r="D29" s="83"/>
      <c r="E29" s="17">
        <f>E30+E31</f>
        <v>232917854</v>
      </c>
      <c r="F29" s="17">
        <f t="shared" ref="F29:G29" si="0">F30+F31</f>
        <v>0</v>
      </c>
      <c r="G29" s="17">
        <f t="shared" si="0"/>
        <v>479377095.94999999</v>
      </c>
      <c r="H29" s="35"/>
      <c r="I29" s="35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2:21" x14ac:dyDescent="0.25">
      <c r="B30" s="31"/>
      <c r="C30" s="32"/>
      <c r="D30" s="48" t="s">
        <v>21</v>
      </c>
      <c r="E30" s="18">
        <v>232917854</v>
      </c>
      <c r="F30" s="18">
        <v>0</v>
      </c>
      <c r="G30" s="18">
        <v>479377095.94999999</v>
      </c>
      <c r="H30" s="35"/>
      <c r="I30" s="35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2:21" x14ac:dyDescent="0.25">
      <c r="B31" s="31"/>
      <c r="C31" s="32"/>
      <c r="D31" s="48" t="s">
        <v>22</v>
      </c>
      <c r="E31" s="18"/>
      <c r="F31" s="18"/>
      <c r="G31" s="18"/>
      <c r="H31" s="35"/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2:21" x14ac:dyDescent="0.25">
      <c r="B32" s="31"/>
      <c r="C32" s="37"/>
      <c r="D32" s="38"/>
      <c r="E32" s="18"/>
      <c r="F32" s="18"/>
      <c r="G32" s="18"/>
      <c r="H32" s="35"/>
      <c r="I32" s="35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2:21" x14ac:dyDescent="0.25">
      <c r="B33" s="47"/>
      <c r="C33" s="82" t="s">
        <v>23</v>
      </c>
      <c r="D33" s="83"/>
      <c r="E33" s="17">
        <f>E24+E29</f>
        <v>367844321</v>
      </c>
      <c r="F33" s="17">
        <f>F24+F29</f>
        <v>508504021.47999954</v>
      </c>
      <c r="G33" s="17">
        <f>G24+G29</f>
        <v>987881117.42999959</v>
      </c>
      <c r="H33" s="35"/>
      <c r="I33" s="35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2:21" x14ac:dyDescent="0.25">
      <c r="B34" s="39"/>
      <c r="C34" s="40"/>
      <c r="D34" s="41"/>
      <c r="E34" s="20"/>
      <c r="F34" s="20"/>
      <c r="G34" s="20"/>
      <c r="H34" s="35"/>
      <c r="I34" s="3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2:21" x14ac:dyDescent="0.25">
      <c r="B35" s="42"/>
      <c r="C35" s="43"/>
      <c r="D35" s="43"/>
      <c r="E35" s="21"/>
      <c r="F35" s="21"/>
      <c r="G35" s="21"/>
      <c r="H35" s="35"/>
      <c r="I35" s="35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2:21" x14ac:dyDescent="0.25">
      <c r="B36" s="95" t="s">
        <v>17</v>
      </c>
      <c r="C36" s="95"/>
      <c r="D36" s="95"/>
      <c r="E36" s="22" t="s">
        <v>24</v>
      </c>
      <c r="F36" s="22" t="s">
        <v>3</v>
      </c>
      <c r="G36" s="22" t="s">
        <v>25</v>
      </c>
      <c r="H36" s="35"/>
      <c r="I36" s="35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2:21" x14ac:dyDescent="0.25">
      <c r="B37" s="49"/>
      <c r="C37" s="50"/>
      <c r="D37" s="51"/>
      <c r="E37" s="29"/>
      <c r="F37" s="29"/>
      <c r="G37" s="29"/>
      <c r="H37" s="35"/>
      <c r="I37" s="35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2:21" x14ac:dyDescent="0.25">
      <c r="B38" s="52"/>
      <c r="C38" s="82" t="s">
        <v>26</v>
      </c>
      <c r="D38" s="83"/>
      <c r="E38" s="23">
        <f>E39+E40</f>
        <v>0</v>
      </c>
      <c r="F38" s="23">
        <f>F39+F40</f>
        <v>0</v>
      </c>
      <c r="G38" s="23">
        <f>G39+G40</f>
        <v>0</v>
      </c>
      <c r="H38" s="35"/>
      <c r="I38" s="35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2:21" x14ac:dyDescent="0.25">
      <c r="B39" s="53"/>
      <c r="C39" s="32"/>
      <c r="D39" s="54" t="s">
        <v>27</v>
      </c>
      <c r="E39" s="24"/>
      <c r="F39" s="24"/>
      <c r="G39" s="24"/>
      <c r="H39" s="35"/>
      <c r="I39" s="35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2:21" x14ac:dyDescent="0.25">
      <c r="B40" s="53"/>
      <c r="C40" s="32"/>
      <c r="D40" s="54" t="s">
        <v>28</v>
      </c>
      <c r="E40" s="24"/>
      <c r="F40" s="24"/>
      <c r="G40" s="24"/>
      <c r="H40" s="35"/>
      <c r="I40" s="35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2:21" x14ac:dyDescent="0.25">
      <c r="B41" s="53"/>
      <c r="C41" s="32"/>
      <c r="D41" s="54"/>
      <c r="E41" s="24"/>
      <c r="F41" s="24"/>
      <c r="G41" s="24"/>
      <c r="H41" s="35"/>
      <c r="I41" s="35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2:21" x14ac:dyDescent="0.25">
      <c r="B42" s="52"/>
      <c r="C42" s="82" t="s">
        <v>29</v>
      </c>
      <c r="D42" s="83"/>
      <c r="E42" s="23">
        <f>E43+E44</f>
        <v>134926467</v>
      </c>
      <c r="F42" s="23">
        <f>F43+F44</f>
        <v>0</v>
      </c>
      <c r="G42" s="23">
        <f>G43+G44</f>
        <v>320028291.93000001</v>
      </c>
      <c r="H42" s="35"/>
      <c r="I42" s="35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2:21" x14ac:dyDescent="0.25">
      <c r="B43" s="53"/>
      <c r="C43" s="32"/>
      <c r="D43" s="54" t="s">
        <v>30</v>
      </c>
      <c r="E43" s="24">
        <v>134926467</v>
      </c>
      <c r="F43" s="24">
        <v>0</v>
      </c>
      <c r="G43" s="24">
        <v>320028291.93000001</v>
      </c>
      <c r="H43" s="35"/>
      <c r="I43" s="35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2:21" x14ac:dyDescent="0.25">
      <c r="B44" s="53"/>
      <c r="C44" s="32"/>
      <c r="D44" s="54" t="s">
        <v>31</v>
      </c>
      <c r="E44" s="24"/>
      <c r="F44" s="24"/>
      <c r="G44" s="24"/>
      <c r="H44" s="35"/>
      <c r="I44" s="35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2:21" x14ac:dyDescent="0.25">
      <c r="B45" s="53"/>
      <c r="C45" s="55"/>
      <c r="D45" s="56"/>
      <c r="E45" s="25"/>
      <c r="F45" s="25"/>
      <c r="G45" s="25"/>
      <c r="H45" s="35"/>
      <c r="I45" s="35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2:21" x14ac:dyDescent="0.25">
      <c r="B46" s="84"/>
      <c r="C46" s="86" t="s">
        <v>32</v>
      </c>
      <c r="D46" s="87"/>
      <c r="E46" s="88">
        <f>E38-E42</f>
        <v>-134926467</v>
      </c>
      <c r="F46" s="88">
        <f>F38-F42</f>
        <v>0</v>
      </c>
      <c r="G46" s="88">
        <f>G38-G42</f>
        <v>-320028291.93000001</v>
      </c>
      <c r="H46" s="35"/>
      <c r="I46" s="3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2:21" x14ac:dyDescent="0.25">
      <c r="B47" s="85"/>
      <c r="C47" s="57"/>
      <c r="D47" s="58"/>
      <c r="E47" s="89"/>
      <c r="F47" s="89"/>
      <c r="G47" s="89"/>
      <c r="H47" s="35"/>
      <c r="I47" s="35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2:21" x14ac:dyDescent="0.25">
      <c r="B48" s="42"/>
      <c r="C48" s="43"/>
      <c r="D48" s="43"/>
      <c r="E48" s="21"/>
      <c r="F48" s="21"/>
      <c r="G48" s="21"/>
      <c r="H48" s="35"/>
      <c r="I48" s="35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x14ac:dyDescent="0.25">
      <c r="B49" s="92" t="s">
        <v>17</v>
      </c>
      <c r="C49" s="92"/>
      <c r="D49" s="92"/>
      <c r="E49" s="26" t="s">
        <v>24</v>
      </c>
      <c r="F49" s="26" t="s">
        <v>3</v>
      </c>
      <c r="G49" s="26" t="s">
        <v>25</v>
      </c>
      <c r="H49" s="35"/>
      <c r="I49" s="35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x14ac:dyDescent="0.25">
      <c r="B50" s="90"/>
      <c r="C50" s="91"/>
      <c r="D50" s="51"/>
      <c r="E50" s="27"/>
      <c r="F50" s="27"/>
      <c r="G50" s="27"/>
      <c r="H50" s="35"/>
      <c r="I50" s="35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s="15" customFormat="1" x14ac:dyDescent="0.25">
      <c r="A51" s="14"/>
      <c r="B51" s="52"/>
      <c r="C51" s="59" t="s">
        <v>33</v>
      </c>
      <c r="D51" s="60"/>
      <c r="E51" s="28">
        <f>+E10</f>
        <v>1953797909.6900001</v>
      </c>
      <c r="F51" s="28">
        <f>+F10</f>
        <v>2823384643.3499999</v>
      </c>
      <c r="G51" s="28">
        <f>+G10</f>
        <v>2823384643.3499999</v>
      </c>
      <c r="H51" s="61"/>
      <c r="I51" s="61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</row>
    <row r="52" spans="1:21" x14ac:dyDescent="0.25">
      <c r="B52" s="53"/>
      <c r="C52" s="55" t="s">
        <v>34</v>
      </c>
      <c r="D52" s="56"/>
      <c r="E52" s="29">
        <f>E53-E54</f>
        <v>-134926467</v>
      </c>
      <c r="F52" s="29">
        <f>F53-F54</f>
        <v>0</v>
      </c>
      <c r="G52" s="29">
        <f>G53-G54</f>
        <v>-320028291.93000001</v>
      </c>
      <c r="H52" s="35"/>
      <c r="I52" s="35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x14ac:dyDescent="0.25">
      <c r="B53" s="53"/>
      <c r="C53" s="32"/>
      <c r="D53" s="54" t="s">
        <v>27</v>
      </c>
      <c r="E53" s="24">
        <f>+E39</f>
        <v>0</v>
      </c>
      <c r="F53" s="24">
        <f t="shared" ref="F53:G53" si="1">+F39</f>
        <v>0</v>
      </c>
      <c r="G53" s="24">
        <f t="shared" si="1"/>
        <v>0</v>
      </c>
      <c r="H53" s="35"/>
      <c r="I53" s="35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x14ac:dyDescent="0.25">
      <c r="B54" s="53"/>
      <c r="C54" s="32"/>
      <c r="D54" s="54" t="s">
        <v>30</v>
      </c>
      <c r="E54" s="24">
        <f>E43</f>
        <v>134926467</v>
      </c>
      <c r="F54" s="24">
        <f t="shared" ref="F54" si="2">F43</f>
        <v>0</v>
      </c>
      <c r="G54" s="24">
        <f>G43</f>
        <v>320028291.93000001</v>
      </c>
      <c r="H54" s="35"/>
      <c r="I54" s="35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x14ac:dyDescent="0.25">
      <c r="B55" s="53"/>
      <c r="C55" s="55"/>
      <c r="D55" s="56"/>
      <c r="E55" s="24"/>
      <c r="F55" s="24"/>
      <c r="G55" s="24"/>
      <c r="H55" s="35"/>
      <c r="I55" s="35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s="15" customFormat="1" x14ac:dyDescent="0.25">
      <c r="A56" s="14"/>
      <c r="B56" s="52"/>
      <c r="C56" s="59" t="s">
        <v>9</v>
      </c>
      <c r="D56" s="60"/>
      <c r="E56" s="28">
        <f>+E15</f>
        <v>1818871442.6900001</v>
      </c>
      <c r="F56" s="28">
        <f>+F15</f>
        <v>2314880621.8700004</v>
      </c>
      <c r="G56" s="28">
        <f>+G15</f>
        <v>2314880621.8700004</v>
      </c>
      <c r="H56" s="61"/>
      <c r="I56" s="61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</row>
    <row r="57" spans="1:21" x14ac:dyDescent="0.25">
      <c r="B57" s="53"/>
      <c r="C57" s="55"/>
      <c r="D57" s="56"/>
      <c r="E57" s="29"/>
      <c r="F57" s="29"/>
      <c r="G57" s="29"/>
      <c r="H57" s="35"/>
      <c r="I57" s="35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x14ac:dyDescent="0.25">
      <c r="B58" s="53"/>
      <c r="C58" s="55" t="s">
        <v>12</v>
      </c>
      <c r="D58" s="56"/>
      <c r="E58" s="19">
        <v>0</v>
      </c>
      <c r="F58" s="24">
        <v>0</v>
      </c>
      <c r="G58" s="24">
        <v>437258326.27999997</v>
      </c>
      <c r="H58" s="35"/>
      <c r="I58" s="35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x14ac:dyDescent="0.25">
      <c r="B59" s="53"/>
      <c r="C59" s="55"/>
      <c r="D59" s="56"/>
      <c r="E59" s="29"/>
      <c r="F59" s="29"/>
      <c r="G59" s="29"/>
      <c r="H59" s="35"/>
      <c r="I59" s="35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x14ac:dyDescent="0.25">
      <c r="B60" s="52"/>
      <c r="C60" s="82" t="s">
        <v>35</v>
      </c>
      <c r="D60" s="83"/>
      <c r="E60" s="29">
        <f>E51+E52-E56+E58</f>
        <v>0</v>
      </c>
      <c r="F60" s="29">
        <f>F51+F52-F56+F58</f>
        <v>508504021.47999954</v>
      </c>
      <c r="G60" s="29">
        <f>G51+G52-G56+G58</f>
        <v>625734055.82999969</v>
      </c>
      <c r="H60" s="35"/>
      <c r="I60" s="35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ht="21" customHeight="1" x14ac:dyDescent="0.25">
      <c r="B61" s="52"/>
      <c r="C61" s="82" t="s">
        <v>36</v>
      </c>
      <c r="D61" s="83"/>
      <c r="E61" s="29">
        <f>E60-E52</f>
        <v>134926467</v>
      </c>
      <c r="F61" s="29">
        <f>F60-F52</f>
        <v>508504021.47999954</v>
      </c>
      <c r="G61" s="29">
        <f>G60-G52</f>
        <v>945762347.75999975</v>
      </c>
      <c r="H61" s="35"/>
      <c r="I61" s="35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x14ac:dyDescent="0.25">
      <c r="B62" s="63"/>
      <c r="C62" s="64"/>
      <c r="D62" s="65"/>
      <c r="E62" s="30"/>
      <c r="F62" s="30"/>
      <c r="G62" s="30"/>
      <c r="H62" s="35"/>
      <c r="I62" s="35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x14ac:dyDescent="0.25">
      <c r="B63" s="42"/>
      <c r="C63" s="43"/>
      <c r="D63" s="43"/>
      <c r="E63" s="21"/>
      <c r="F63" s="21"/>
      <c r="G63" s="21"/>
      <c r="H63" s="35"/>
      <c r="I63" s="35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x14ac:dyDescent="0.25">
      <c r="B64" s="92" t="s">
        <v>17</v>
      </c>
      <c r="C64" s="92"/>
      <c r="D64" s="92"/>
      <c r="E64" s="26" t="s">
        <v>24</v>
      </c>
      <c r="F64" s="26" t="s">
        <v>3</v>
      </c>
      <c r="G64" s="26" t="s">
        <v>25</v>
      </c>
      <c r="H64" s="35"/>
      <c r="I64" s="35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2:21" x14ac:dyDescent="0.25">
      <c r="B65" s="90"/>
      <c r="C65" s="91"/>
      <c r="D65" s="51"/>
      <c r="E65" s="27"/>
      <c r="F65" s="27"/>
      <c r="G65" s="27"/>
      <c r="H65" s="35"/>
      <c r="I65" s="35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2:21" x14ac:dyDescent="0.25">
      <c r="B66" s="53"/>
      <c r="C66" s="55" t="s">
        <v>7</v>
      </c>
      <c r="D66" s="56"/>
      <c r="E66" s="24"/>
      <c r="F66" s="24"/>
      <c r="G66" s="24"/>
      <c r="H66" s="35"/>
      <c r="I66" s="35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2:21" x14ac:dyDescent="0.25">
      <c r="B67" s="53"/>
      <c r="C67" s="55" t="s">
        <v>37</v>
      </c>
      <c r="D67" s="56"/>
      <c r="E67" s="29">
        <f>E68-E69</f>
        <v>0</v>
      </c>
      <c r="F67" s="29">
        <f>F68-F69</f>
        <v>0</v>
      </c>
      <c r="G67" s="29">
        <f>G68-G69</f>
        <v>0</v>
      </c>
      <c r="H67" s="35"/>
      <c r="I67" s="35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2:21" x14ac:dyDescent="0.25">
      <c r="B68" s="53"/>
      <c r="C68" s="32"/>
      <c r="D68" s="54" t="s">
        <v>28</v>
      </c>
      <c r="E68" s="24"/>
      <c r="F68" s="24"/>
      <c r="G68" s="24"/>
      <c r="H68" s="35"/>
      <c r="I68" s="35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2:21" x14ac:dyDescent="0.25">
      <c r="B69" s="53"/>
      <c r="C69" s="32"/>
      <c r="D69" s="54" t="s">
        <v>31</v>
      </c>
      <c r="E69" s="24"/>
      <c r="F69" s="24"/>
      <c r="G69" s="24"/>
      <c r="H69" s="35"/>
      <c r="I69" s="35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2:21" x14ac:dyDescent="0.25">
      <c r="B70" s="53"/>
      <c r="C70" s="55"/>
      <c r="D70" s="56"/>
      <c r="E70" s="24"/>
      <c r="F70" s="24"/>
      <c r="G70" s="24"/>
      <c r="H70" s="35"/>
      <c r="I70" s="35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2:21" x14ac:dyDescent="0.25">
      <c r="B71" s="53"/>
      <c r="C71" s="55" t="s">
        <v>38</v>
      </c>
      <c r="D71" s="56"/>
      <c r="E71" s="24"/>
      <c r="F71" s="24"/>
      <c r="G71" s="24"/>
      <c r="H71" s="35"/>
      <c r="I71" s="35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2:21" x14ac:dyDescent="0.25">
      <c r="B72" s="53"/>
      <c r="C72" s="55"/>
      <c r="D72" s="56"/>
      <c r="E72" s="29"/>
      <c r="F72" s="29"/>
      <c r="G72" s="29"/>
      <c r="H72" s="35"/>
      <c r="I72" s="35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2:21" x14ac:dyDescent="0.25">
      <c r="B73" s="53"/>
      <c r="C73" s="55" t="s">
        <v>13</v>
      </c>
      <c r="D73" s="56"/>
      <c r="E73" s="19"/>
      <c r="F73" s="24"/>
      <c r="G73" s="24"/>
      <c r="H73" s="35"/>
      <c r="I73" s="35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2:21" x14ac:dyDescent="0.25">
      <c r="B74" s="53"/>
      <c r="C74" s="55"/>
      <c r="D74" s="56"/>
      <c r="E74" s="29"/>
      <c r="F74" s="29"/>
      <c r="G74" s="29"/>
      <c r="H74" s="35"/>
      <c r="I74" s="35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2:21" x14ac:dyDescent="0.25">
      <c r="B75" s="52"/>
      <c r="C75" s="82" t="s">
        <v>39</v>
      </c>
      <c r="D75" s="83"/>
      <c r="E75" s="29">
        <f>E66+E67-E71+E73</f>
        <v>0</v>
      </c>
      <c r="F75" s="29">
        <f>F66+F67-F71+F73</f>
        <v>0</v>
      </c>
      <c r="G75" s="29">
        <f>G66+G67-G71+G73</f>
        <v>0</v>
      </c>
      <c r="H75" s="35"/>
      <c r="I75" s="35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2:21" x14ac:dyDescent="0.25">
      <c r="B76" s="84"/>
      <c r="C76" s="82" t="s">
        <v>40</v>
      </c>
      <c r="D76" s="83"/>
      <c r="E76" s="93">
        <f>E75-E67</f>
        <v>0</v>
      </c>
      <c r="F76" s="93">
        <f>F75-F67</f>
        <v>0</v>
      </c>
      <c r="G76" s="93">
        <f>G75-G67</f>
        <v>0</v>
      </c>
      <c r="H76" s="35"/>
      <c r="I76" s="35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2:21" x14ac:dyDescent="0.25">
      <c r="B77" s="85"/>
      <c r="C77" s="57"/>
      <c r="D77" s="58"/>
      <c r="E77" s="94"/>
      <c r="F77" s="94"/>
      <c r="G77" s="94"/>
      <c r="H77" s="35"/>
      <c r="I77" s="35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2:21" x14ac:dyDescent="0.25">
      <c r="B78" s="66"/>
      <c r="C78" s="66"/>
      <c r="D78" s="81" t="s">
        <v>53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2:21" x14ac:dyDescent="0.25">
      <c r="B79" s="66"/>
      <c r="C79" s="66"/>
      <c r="D79" s="66"/>
      <c r="E79" s="67"/>
      <c r="F79" s="67"/>
      <c r="G79" s="67"/>
      <c r="H79" s="35"/>
      <c r="I79" s="35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2:21" x14ac:dyDescent="0.25">
      <c r="B80" s="66"/>
      <c r="C80" s="66"/>
      <c r="D80" s="68"/>
      <c r="E80" s="68"/>
      <c r="F80" s="79" t="s">
        <v>52</v>
      </c>
      <c r="G80" s="79"/>
      <c r="H80" s="69"/>
      <c r="I80" s="35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2:21" ht="13.5" customHeight="1" x14ac:dyDescent="0.25">
      <c r="B81" s="66"/>
      <c r="C81" s="66"/>
      <c r="D81" s="70" t="s">
        <v>50</v>
      </c>
      <c r="E81" s="70"/>
      <c r="F81" s="74" t="s">
        <v>48</v>
      </c>
      <c r="G81" s="74"/>
      <c r="H81" s="74"/>
      <c r="I81" s="35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2:21" ht="17.25" customHeight="1" x14ac:dyDescent="0.25">
      <c r="B82" s="66"/>
      <c r="C82" s="66"/>
      <c r="D82" s="71" t="s">
        <v>51</v>
      </c>
      <c r="E82" s="71"/>
      <c r="F82" s="77" t="s">
        <v>49</v>
      </c>
      <c r="G82" s="77"/>
      <c r="H82" s="77"/>
      <c r="I82" s="35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2:21" ht="15" customHeight="1" x14ac:dyDescent="0.25">
      <c r="B83" s="35"/>
      <c r="C83" s="35"/>
      <c r="D83" s="76"/>
      <c r="E83" s="76"/>
      <c r="F83" s="68"/>
      <c r="G83" s="72"/>
      <c r="H83" s="72"/>
      <c r="I83" s="80" t="s">
        <v>41</v>
      </c>
      <c r="J83" s="80"/>
      <c r="K83" s="80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2:21" ht="15" customHeight="1" x14ac:dyDescent="0.25">
      <c r="B84" s="74"/>
      <c r="C84" s="74"/>
      <c r="D84" s="74"/>
      <c r="E84" s="74"/>
      <c r="F84" s="70"/>
      <c r="G84" s="73"/>
      <c r="H84" s="70"/>
      <c r="I84" s="80" t="s">
        <v>42</v>
      </c>
      <c r="J84" s="80"/>
      <c r="K84" s="80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2:21" ht="29.25" customHeight="1" x14ac:dyDescent="0.25">
      <c r="B85" s="75" t="s">
        <v>47</v>
      </c>
      <c r="C85" s="75"/>
      <c r="D85" s="75"/>
      <c r="E85" s="75"/>
      <c r="F85" s="37"/>
      <c r="G85" s="77"/>
      <c r="H85" s="77"/>
      <c r="I85" s="78" t="s">
        <v>43</v>
      </c>
      <c r="J85" s="78"/>
      <c r="K85" s="78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2:21" ht="15" customHeight="1" x14ac:dyDescent="0.25">
      <c r="B86" s="66"/>
      <c r="C86" s="66"/>
      <c r="D86" s="66"/>
      <c r="E86" s="67"/>
      <c r="F86" s="67"/>
      <c r="G86" s="67"/>
      <c r="H86" s="35"/>
      <c r="I86" s="35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2:21" ht="15" customHeight="1" x14ac:dyDescent="0.25">
      <c r="B87" s="35"/>
      <c r="C87" s="35"/>
      <c r="D87" s="35"/>
      <c r="E87" s="35"/>
      <c r="F87" s="35"/>
      <c r="G87" s="35"/>
      <c r="H87" s="35"/>
      <c r="I87" s="35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2:21" hidden="1" x14ac:dyDescent="0.25"/>
    <row r="89" spans="2:21" hidden="1" x14ac:dyDescent="0.25"/>
    <row r="90" spans="2:21" hidden="1" x14ac:dyDescent="0.25"/>
    <row r="91" spans="2:21" hidden="1" x14ac:dyDescent="0.25"/>
  </sheetData>
  <mergeCells count="46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D78:U78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B76:B77"/>
    <mergeCell ref="C76:D76"/>
    <mergeCell ref="E76:E77"/>
    <mergeCell ref="F76:F77"/>
    <mergeCell ref="G76:G77"/>
    <mergeCell ref="F81:H81"/>
    <mergeCell ref="F82:H82"/>
    <mergeCell ref="F80:G80"/>
    <mergeCell ref="I83:K83"/>
    <mergeCell ref="I84:K84"/>
    <mergeCell ref="B84:E84"/>
    <mergeCell ref="B85:E85"/>
    <mergeCell ref="D83:E83"/>
    <mergeCell ref="G85:H85"/>
    <mergeCell ref="I85:K85"/>
  </mergeCells>
  <pageMargins left="0.7" right="0.7" top="0.75" bottom="0.75" header="0.3" footer="0.3"/>
  <pageSetup scale="53" orientation="portrait" r:id="rId1"/>
  <ignoredErrors>
    <ignoredError sqref="E10:G7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Acumulado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ContabilidadPC</cp:lastModifiedBy>
  <cp:lastPrinted>2020-02-01T16:12:07Z</cp:lastPrinted>
  <dcterms:created xsi:type="dcterms:W3CDTF">2017-04-25T15:59:37Z</dcterms:created>
  <dcterms:modified xsi:type="dcterms:W3CDTF">2020-02-01T16:38:09Z</dcterms:modified>
</cp:coreProperties>
</file>