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9 09 Edos Fin Sept\CONAC 09_2019\LDF 09_2019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Hoja1!$A$1:$J$93</definedName>
    <definedName name="_xlnm.Print_Titles" localSheetId="0">Hoja1!$2:$7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H42" i="1"/>
  <c r="J76" i="1"/>
  <c r="J13" i="1"/>
  <c r="I74" i="1" l="1"/>
  <c r="I68" i="1"/>
  <c r="E42" i="1" l="1"/>
  <c r="F74" i="1" l="1"/>
  <c r="F68" i="1"/>
  <c r="E14" i="1" l="1"/>
  <c r="E76" i="1" l="1"/>
  <c r="E74" i="1"/>
  <c r="E68" i="1"/>
  <c r="G15" i="1"/>
  <c r="G74" i="1" l="1"/>
  <c r="E71" i="1"/>
  <c r="J74" i="1" l="1"/>
  <c r="I42" i="1"/>
  <c r="H71" i="1"/>
  <c r="G69" i="1"/>
  <c r="J69" i="1" s="1"/>
  <c r="I71" i="1" l="1"/>
  <c r="H68" i="1"/>
  <c r="G35" i="1" l="1"/>
  <c r="G14" i="1"/>
  <c r="J14" i="1" s="1"/>
  <c r="G13" i="1"/>
  <c r="G68" i="1" l="1"/>
  <c r="J68" i="1" s="1"/>
  <c r="J15" i="1"/>
  <c r="G10" i="1" l="1"/>
  <c r="G11" i="1"/>
  <c r="G12" i="1"/>
  <c r="G34" i="1"/>
  <c r="I76" i="1" l="1"/>
  <c r="H76" i="1"/>
  <c r="F76" i="1"/>
  <c r="G75" i="1"/>
  <c r="J75" i="1" s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I46" i="1"/>
  <c r="H46" i="1"/>
  <c r="F46" i="1"/>
  <c r="E46" i="1"/>
  <c r="J43" i="1"/>
  <c r="G40" i="1"/>
  <c r="J40" i="1" s="1"/>
  <c r="G39" i="1"/>
  <c r="J39" i="1" s="1"/>
  <c r="J37" i="1"/>
  <c r="G36" i="1"/>
  <c r="J36" i="1" s="1"/>
  <c r="J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I17" i="1"/>
  <c r="H17" i="1"/>
  <c r="F17" i="1"/>
  <c r="E17" i="1"/>
  <c r="G16" i="1"/>
  <c r="J16" i="1" s="1"/>
  <c r="J12" i="1"/>
  <c r="J11" i="1"/>
  <c r="J10" i="1"/>
  <c r="H66" i="1" l="1"/>
  <c r="G76" i="1"/>
  <c r="G55" i="1"/>
  <c r="J55" i="1" s="1"/>
  <c r="F66" i="1"/>
  <c r="F42" i="1"/>
  <c r="G17" i="1"/>
  <c r="J17" i="1" s="1"/>
  <c r="E66" i="1"/>
  <c r="G60" i="1"/>
  <c r="J60" i="1" s="1"/>
  <c r="I66" i="1"/>
  <c r="G29" i="1"/>
  <c r="J29" i="1" s="1"/>
  <c r="G38" i="1"/>
  <c r="J38" i="1" s="1"/>
  <c r="G46" i="1"/>
  <c r="J46" i="1" s="1"/>
  <c r="F71" i="1" l="1"/>
  <c r="G71" i="1" s="1"/>
  <c r="J71" i="1" s="1"/>
  <c r="G42" i="1"/>
  <c r="G66" i="1"/>
  <c r="J66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<sst xmlns="http://schemas.openxmlformats.org/spreadsheetml/2006/main" count="75" uniqueCount="75">
  <si>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</si>
  <si>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</si>
  <si>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</si>
  <si>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</si>
  <si>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</si>
  <si>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</si>
  <si>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</si>
  <si>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</si>
  <si>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</si>
  <si>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</si>
  <si>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</si>
  <si>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</si>
  <si>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</si>
  <si>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</si>
  <si>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</si>
  <si>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</si>
  <si>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</si>
  <si>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</si>
  <si>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</si>
  <si>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</si>
  <si>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</si>
  <si>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</si>
  <si>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</si>
  <si>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</si>
  <si>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</si>
  <si>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</si>
  <si>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</si>
  <si>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</si>
  <si>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</si>
  <si>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</si>
  <si>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</si>
  <si>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</si>
  <si>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</si>
  <si>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</si>
  <si>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</si>
  <si>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</si>
  <si>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</si>
  <si>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</si>
  <si>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</si>
  <si>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</si>
  <si>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</si>
  <si>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</si>
  <si>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</si>
  <si>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</si>
  <si>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</si>
  <si>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</si>
  <si>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</si>
  <si>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</si>
  <si>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</si>
  <si>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</si>
  <si>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</si>
  <si>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</si>
  <si>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</si>
  <si>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</si>
  <si>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</si>
  <si>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</si>
  <si>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</si>
  <si>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</si>
  <si>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</si>
  <si>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</si>
  <si>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</si>
  <si>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</si>
  <si>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</si>
  <si>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</si>
  <si>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</si>
  <si>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</si>
  <si>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</si>
  <si>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</si>
  <si>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</si>
  <si>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</si>
  <si>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</si>
  <si>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la Función Registral del Estado de México</t>
  </si>
  <si>
    <t>Estado Analítico de Ingresos Detallado - LDF</t>
  </si>
  <si>
    <t>Bajo protesta de decir verdad declaramos que los Estados Financieros y sus Notas son razonablemente correctos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</si>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</sst>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/>
    <xf numFmtId="4" fontId="7" fillId="0" borderId="11" xfId="0" applyNumberFormat="1" applyFont="1" applyFill="1" applyBorder="1" applyAlignment="1" applyProtection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19051</xdr:rowOff>
    </xdr:from>
    <xdr:to>
      <xdr:col>8</xdr:col>
      <xdr:colOff>133350</xdr:colOff>
      <xdr:row>4</xdr:row>
      <xdr:rowOff>142876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209551"/>
          <a:ext cx="1544964" cy="666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15240</xdr:rowOff>
    </xdr:from>
    <xdr:to>
      <xdr:col>3</xdr:col>
      <xdr:colOff>2766060</xdr:colOff>
      <xdr:row>86</xdr:row>
      <xdr:rowOff>106680</xdr:rowOff>
    </xdr:to>
    <xdr:sp macro="" textlink="">
      <xdr:nvSpPr>
        <xdr:cNvPr id="2" name="CuadroTexto 1"/>
        <xdr:cNvSpPr txBox="1"/>
      </xdr:nvSpPr>
      <xdr:spPr>
        <a:xfrm>
          <a:off x="54864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701040</xdr:colOff>
      <xdr:row>82</xdr:row>
      <xdr:rowOff>15240</xdr:rowOff>
    </xdr:from>
    <xdr:to>
      <xdr:col>8</xdr:col>
      <xdr:colOff>861060</xdr:colOff>
      <xdr:row>86</xdr:row>
      <xdr:rowOff>106680</xdr:rowOff>
    </xdr:to>
    <xdr:sp macro="" textlink="">
      <xdr:nvSpPr>
        <xdr:cNvPr id="4" name="CuadroTexto 3"/>
        <xdr:cNvSpPr txBox="1"/>
      </xdr:nvSpPr>
      <xdr:spPr>
        <a:xfrm>
          <a:off x="593598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3</xdr:col>
      <xdr:colOff>2735580</xdr:colOff>
      <xdr:row>88</xdr:row>
      <xdr:rowOff>64770</xdr:rowOff>
    </xdr:from>
    <xdr:to>
      <xdr:col>5</xdr:col>
      <xdr:colOff>815340</xdr:colOff>
      <xdr:row>92</xdr:row>
      <xdr:rowOff>148590</xdr:rowOff>
    </xdr:to>
    <xdr:sp macro="" textlink="">
      <xdr:nvSpPr>
        <xdr:cNvPr id="5" name="CuadroTexto 4"/>
        <xdr:cNvSpPr txBox="1"/>
      </xdr:nvSpPr>
      <xdr:spPr>
        <a:xfrm>
          <a:off x="3278505" y="16943070"/>
          <a:ext cx="2642235" cy="788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BreakPreview" zoomScaleNormal="100" zoomScaleSheetLayoutView="100" workbookViewId="0">
      <selection activeCell="G55" sqref="G55:G76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2.7109375" style="5" customWidth="1"/>
    <col min="4" max="4" width="55.7109375" style="5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x14ac:dyDescent="0.2">
      <c r="B2" s="38" t="s">
        <v>71</v>
      </c>
      <c r="C2" s="39"/>
      <c r="D2" s="39"/>
      <c r="E2" s="39"/>
      <c r="F2" s="39"/>
      <c r="G2" s="39"/>
      <c r="H2" s="39"/>
      <c r="I2" s="39"/>
      <c r="J2" s="40"/>
    </row>
    <row r="3" spans="2:10" x14ac:dyDescent="0.2">
      <c r="B3" s="41" t="s">
        <v>72</v>
      </c>
      <c r="C3" s="42"/>
      <c r="D3" s="42"/>
      <c r="E3" s="42"/>
      <c r="F3" s="42"/>
      <c r="G3" s="42"/>
      <c r="H3" s="42"/>
      <c r="I3" s="42"/>
      <c r="J3" s="43"/>
    </row>
    <row r="4" spans="2:10" x14ac:dyDescent="0.2">
      <c r="B4" s="41" t="s">
        <v>74</v>
      </c>
      <c r="C4" s="42"/>
      <c r="D4" s="42"/>
      <c r="E4" s="42"/>
      <c r="F4" s="42"/>
      <c r="G4" s="42"/>
      <c r="H4" s="42"/>
      <c r="I4" s="42"/>
      <c r="J4" s="43"/>
    </row>
    <row r="5" spans="2:10" x14ac:dyDescent="0.2">
      <c r="B5" s="44"/>
      <c r="C5" s="45"/>
      <c r="D5" s="45"/>
      <c r="E5" s="45"/>
      <c r="F5" s="45"/>
      <c r="G5" s="45"/>
      <c r="H5" s="45"/>
      <c r="I5" s="45"/>
      <c r="J5" s="46"/>
    </row>
    <row r="6" spans="2:10" x14ac:dyDescent="0.2">
      <c r="B6" s="47" t="s">
        <v>1</v>
      </c>
      <c r="C6" s="48"/>
      <c r="D6" s="49"/>
      <c r="E6" s="53" t="s">
        <v>2</v>
      </c>
      <c r="F6" s="53"/>
      <c r="G6" s="53"/>
      <c r="H6" s="53"/>
      <c r="I6" s="53"/>
      <c r="J6" s="53" t="s">
        <v>3</v>
      </c>
    </row>
    <row r="7" spans="2:10" ht="24" x14ac:dyDescent="0.2">
      <c r="B7" s="50"/>
      <c r="C7" s="51"/>
      <c r="D7" s="52"/>
      <c r="E7" s="18" t="s">
        <v>4</v>
      </c>
      <c r="F7" s="19" t="s">
        <v>5</v>
      </c>
      <c r="G7" s="18" t="s">
        <v>6</v>
      </c>
      <c r="H7" s="18" t="s">
        <v>7</v>
      </c>
      <c r="I7" s="18" t="s">
        <v>8</v>
      </c>
      <c r="J7" s="53"/>
    </row>
    <row r="8" spans="2:10" x14ac:dyDescent="0.2">
      <c r="B8" s="54"/>
      <c r="C8" s="55"/>
      <c r="D8" s="56"/>
      <c r="E8" s="22"/>
      <c r="F8" s="22"/>
      <c r="G8" s="22"/>
      <c r="H8" s="22"/>
      <c r="I8" s="22"/>
      <c r="J8" s="13"/>
    </row>
    <row r="9" spans="2:10" x14ac:dyDescent="0.2">
      <c r="B9" s="57" t="s">
        <v>9</v>
      </c>
      <c r="C9" s="58"/>
      <c r="D9" s="59"/>
      <c r="E9" s="23"/>
      <c r="F9" s="23"/>
      <c r="G9" s="23"/>
      <c r="H9" s="23"/>
      <c r="I9" s="23"/>
      <c r="J9" s="14"/>
    </row>
    <row r="10" spans="2:10" x14ac:dyDescent="0.2">
      <c r="B10" s="6"/>
      <c r="C10" s="35" t="s">
        <v>10</v>
      </c>
      <c r="D10" s="36"/>
      <c r="E10" s="26"/>
      <c r="F10" s="26"/>
      <c r="G10" s="27">
        <f t="shared" ref="G10:G15" si="0">E10+F10</f>
        <v>0</v>
      </c>
      <c r="H10" s="26"/>
      <c r="I10" s="26"/>
      <c r="J10" s="28">
        <f>G10-H10</f>
        <v>0</v>
      </c>
    </row>
    <row r="11" spans="2:10" x14ac:dyDescent="0.2">
      <c r="B11" s="6"/>
      <c r="C11" s="35" t="s">
        <v>11</v>
      </c>
      <c r="D11" s="36"/>
      <c r="E11" s="26"/>
      <c r="F11" s="29"/>
      <c r="G11" s="27">
        <f t="shared" si="0"/>
        <v>0</v>
      </c>
      <c r="H11" s="26"/>
      <c r="I11" s="26"/>
      <c r="J11" s="28">
        <f t="shared" ref="J11:J40" si="1">G11-H11</f>
        <v>0</v>
      </c>
    </row>
    <row r="12" spans="2:10" x14ac:dyDescent="0.2">
      <c r="B12" s="6"/>
      <c r="C12" s="35" t="s">
        <v>12</v>
      </c>
      <c r="D12" s="36"/>
      <c r="E12" s="26"/>
      <c r="F12" s="26"/>
      <c r="G12" s="27">
        <f t="shared" si="0"/>
        <v>0</v>
      </c>
      <c r="H12" s="26"/>
      <c r="I12" s="26"/>
      <c r="J12" s="28">
        <f t="shared" si="1"/>
        <v>0</v>
      </c>
    </row>
    <row r="13" spans="2:10" x14ac:dyDescent="0.2">
      <c r="B13" s="6"/>
      <c r="C13" s="35" t="s">
        <v>13</v>
      </c>
      <c r="D13" s="36"/>
      <c r="E13" s="26">
        <v>1112468344</v>
      </c>
      <c r="F13" s="30">
        <v>21501311</v>
      </c>
      <c r="G13" s="27">
        <f t="shared" si="0"/>
        <v>1133969655</v>
      </c>
      <c r="H13" s="26">
        <v>0</v>
      </c>
      <c r="I13" s="26">
        <v>1057212087</v>
      </c>
      <c r="J13" s="28">
        <f>G13-H13</f>
        <v>1133969655</v>
      </c>
    </row>
    <row r="14" spans="2:10" x14ac:dyDescent="0.2">
      <c r="B14" s="6"/>
      <c r="C14" s="35" t="s">
        <v>14</v>
      </c>
      <c r="D14" s="36"/>
      <c r="E14" s="26">
        <f>232917854+15277912.35</f>
        <v>248195766.34999999</v>
      </c>
      <c r="F14" s="26">
        <v>248069214.55000001</v>
      </c>
      <c r="G14" s="27">
        <f t="shared" si="0"/>
        <v>496264980.89999998</v>
      </c>
      <c r="H14" s="26">
        <v>0</v>
      </c>
      <c r="I14" s="26">
        <v>491259757.22000003</v>
      </c>
      <c r="J14" s="28">
        <f>G14-H14</f>
        <v>496264980.89999998</v>
      </c>
    </row>
    <row r="15" spans="2:10" x14ac:dyDescent="0.2">
      <c r="B15" s="6"/>
      <c r="C15" s="35" t="s">
        <v>15</v>
      </c>
      <c r="D15" s="36"/>
      <c r="E15" s="26">
        <v>423639154.64999998</v>
      </c>
      <c r="F15" s="26">
        <v>-422761192.18000001</v>
      </c>
      <c r="G15" s="27">
        <f t="shared" si="0"/>
        <v>877962.46999996901</v>
      </c>
      <c r="H15" s="26">
        <v>0</v>
      </c>
      <c r="I15" s="26">
        <v>799789.47</v>
      </c>
      <c r="J15" s="28">
        <f>G15-H15</f>
        <v>877962.46999996901</v>
      </c>
    </row>
    <row r="16" spans="2:10" x14ac:dyDescent="0.2">
      <c r="B16" s="6"/>
      <c r="C16" s="35" t="s">
        <v>16</v>
      </c>
      <c r="D16" s="36"/>
      <c r="E16" s="26"/>
      <c r="F16" s="26"/>
      <c r="G16" s="27">
        <f t="shared" ref="G16:G40" si="2">E16+F16</f>
        <v>0</v>
      </c>
      <c r="H16" s="26"/>
      <c r="I16" s="26"/>
      <c r="J16" s="28">
        <f t="shared" si="1"/>
        <v>0</v>
      </c>
    </row>
    <row r="17" spans="2:10" ht="21.75" customHeight="1" x14ac:dyDescent="0.2">
      <c r="B17" s="6"/>
      <c r="C17" s="60" t="s">
        <v>17</v>
      </c>
      <c r="D17" s="36"/>
      <c r="E17" s="27">
        <f>E18+E19+E20+E21+E22+E23+E24+E25+E26+E27+E28</f>
        <v>0</v>
      </c>
      <c r="F17" s="27">
        <f>F18+F19+F20+F21+F22+F23+F24+F25+F26+F27+F28</f>
        <v>0</v>
      </c>
      <c r="G17" s="27">
        <f>E17+F17</f>
        <v>0</v>
      </c>
      <c r="H17" s="27">
        <f>H18+H19+H20+H21+H22+H23+H24+H25+H26+H27+H28</f>
        <v>0</v>
      </c>
      <c r="I17" s="27">
        <f>I18+I19+I20+I21+I22+I23+I24+I25+I26+I27+I28</f>
        <v>0</v>
      </c>
      <c r="J17" s="28">
        <f t="shared" si="1"/>
        <v>0</v>
      </c>
    </row>
    <row r="18" spans="2:10" x14ac:dyDescent="0.2">
      <c r="B18" s="6"/>
      <c r="C18" s="7"/>
      <c r="D18" s="8" t="s">
        <v>18</v>
      </c>
      <c r="E18" s="26"/>
      <c r="F18" s="26"/>
      <c r="G18" s="27">
        <f t="shared" si="2"/>
        <v>0</v>
      </c>
      <c r="H18" s="26"/>
      <c r="I18" s="26"/>
      <c r="J18" s="28">
        <f t="shared" si="1"/>
        <v>0</v>
      </c>
    </row>
    <row r="19" spans="2:10" x14ac:dyDescent="0.2">
      <c r="B19" s="6"/>
      <c r="C19" s="7"/>
      <c r="D19" s="8" t="s">
        <v>19</v>
      </c>
      <c r="E19" s="26"/>
      <c r="F19" s="26"/>
      <c r="G19" s="27">
        <f t="shared" si="2"/>
        <v>0</v>
      </c>
      <c r="H19" s="26"/>
      <c r="I19" s="26"/>
      <c r="J19" s="28">
        <f t="shared" si="1"/>
        <v>0</v>
      </c>
    </row>
    <row r="20" spans="2:10" x14ac:dyDescent="0.2">
      <c r="B20" s="6"/>
      <c r="C20" s="7"/>
      <c r="D20" s="8" t="s">
        <v>20</v>
      </c>
      <c r="E20" s="26"/>
      <c r="F20" s="26"/>
      <c r="G20" s="27">
        <f t="shared" si="2"/>
        <v>0</v>
      </c>
      <c r="H20" s="26"/>
      <c r="I20" s="26"/>
      <c r="J20" s="28">
        <f t="shared" si="1"/>
        <v>0</v>
      </c>
    </row>
    <row r="21" spans="2:10" x14ac:dyDescent="0.2">
      <c r="B21" s="6"/>
      <c r="C21" s="7"/>
      <c r="D21" s="8" t="s">
        <v>21</v>
      </c>
      <c r="E21" s="26"/>
      <c r="F21" s="26"/>
      <c r="G21" s="27">
        <f t="shared" si="2"/>
        <v>0</v>
      </c>
      <c r="H21" s="26"/>
      <c r="I21" s="26"/>
      <c r="J21" s="28">
        <f t="shared" si="1"/>
        <v>0</v>
      </c>
    </row>
    <row r="22" spans="2:10" x14ac:dyDescent="0.2">
      <c r="B22" s="6"/>
      <c r="C22" s="7"/>
      <c r="D22" s="8" t="s">
        <v>22</v>
      </c>
      <c r="E22" s="26"/>
      <c r="F22" s="26"/>
      <c r="G22" s="27">
        <f t="shared" si="2"/>
        <v>0</v>
      </c>
      <c r="H22" s="26"/>
      <c r="I22" s="26"/>
      <c r="J22" s="28">
        <f t="shared" si="1"/>
        <v>0</v>
      </c>
    </row>
    <row r="23" spans="2:10" x14ac:dyDescent="0.2">
      <c r="B23" s="6"/>
      <c r="C23" s="7"/>
      <c r="D23" s="8" t="s">
        <v>23</v>
      </c>
      <c r="E23" s="26"/>
      <c r="F23" s="26"/>
      <c r="G23" s="27">
        <f t="shared" si="2"/>
        <v>0</v>
      </c>
      <c r="H23" s="26"/>
      <c r="I23" s="26"/>
      <c r="J23" s="28">
        <f t="shared" si="1"/>
        <v>0</v>
      </c>
    </row>
    <row r="24" spans="2:10" x14ac:dyDescent="0.2">
      <c r="B24" s="6"/>
      <c r="C24" s="7"/>
      <c r="D24" s="8" t="s">
        <v>24</v>
      </c>
      <c r="E24" s="26"/>
      <c r="F24" s="26"/>
      <c r="G24" s="27">
        <f t="shared" si="2"/>
        <v>0</v>
      </c>
      <c r="H24" s="26"/>
      <c r="I24" s="26"/>
      <c r="J24" s="28">
        <f t="shared" si="1"/>
        <v>0</v>
      </c>
    </row>
    <row r="25" spans="2:10" x14ac:dyDescent="0.2">
      <c r="B25" s="6"/>
      <c r="C25" s="7"/>
      <c r="D25" s="8" t="s">
        <v>25</v>
      </c>
      <c r="E25" s="26"/>
      <c r="F25" s="26"/>
      <c r="G25" s="27">
        <f t="shared" si="2"/>
        <v>0</v>
      </c>
      <c r="H25" s="26"/>
      <c r="I25" s="26"/>
      <c r="J25" s="28">
        <f t="shared" si="1"/>
        <v>0</v>
      </c>
    </row>
    <row r="26" spans="2:10" x14ac:dyDescent="0.2">
      <c r="B26" s="6"/>
      <c r="C26" s="7"/>
      <c r="D26" s="8" t="s">
        <v>26</v>
      </c>
      <c r="E26" s="26"/>
      <c r="F26" s="26"/>
      <c r="G26" s="27">
        <f t="shared" si="2"/>
        <v>0</v>
      </c>
      <c r="H26" s="26"/>
      <c r="I26" s="26"/>
      <c r="J26" s="28">
        <f t="shared" si="1"/>
        <v>0</v>
      </c>
    </row>
    <row r="27" spans="2:10" x14ac:dyDescent="0.2">
      <c r="B27" s="6"/>
      <c r="C27" s="7"/>
      <c r="D27" s="8" t="s">
        <v>27</v>
      </c>
      <c r="E27" s="26"/>
      <c r="F27" s="26"/>
      <c r="G27" s="27">
        <f t="shared" si="2"/>
        <v>0</v>
      </c>
      <c r="H27" s="26"/>
      <c r="I27" s="26"/>
      <c r="J27" s="28">
        <f t="shared" si="1"/>
        <v>0</v>
      </c>
    </row>
    <row r="28" spans="2:10" x14ac:dyDescent="0.2">
      <c r="B28" s="6"/>
      <c r="C28" s="7"/>
      <c r="D28" s="8" t="s">
        <v>28</v>
      </c>
      <c r="E28" s="26"/>
      <c r="F28" s="26"/>
      <c r="G28" s="27">
        <f t="shared" si="2"/>
        <v>0</v>
      </c>
      <c r="H28" s="26"/>
      <c r="I28" s="26"/>
      <c r="J28" s="28">
        <f t="shared" si="1"/>
        <v>0</v>
      </c>
    </row>
    <row r="29" spans="2:10" x14ac:dyDescent="0.2">
      <c r="B29" s="6"/>
      <c r="C29" s="35" t="s">
        <v>29</v>
      </c>
      <c r="D29" s="36"/>
      <c r="E29" s="27">
        <f>E30+E31+E32+E33+E34</f>
        <v>0</v>
      </c>
      <c r="F29" s="27">
        <f>F30+F31+F32+F33+F34</f>
        <v>0</v>
      </c>
      <c r="G29" s="27">
        <f t="shared" si="2"/>
        <v>0</v>
      </c>
      <c r="H29" s="27">
        <f>H30+H31+H32+H33+H34</f>
        <v>0</v>
      </c>
      <c r="I29" s="27">
        <f>I30+I31+I32+I33+I34</f>
        <v>0</v>
      </c>
      <c r="J29" s="28">
        <f t="shared" si="1"/>
        <v>0</v>
      </c>
    </row>
    <row r="30" spans="2:10" x14ac:dyDescent="0.2">
      <c r="B30" s="6"/>
      <c r="C30" s="7"/>
      <c r="D30" s="8" t="s">
        <v>30</v>
      </c>
      <c r="E30" s="26"/>
      <c r="F30" s="26"/>
      <c r="G30" s="27">
        <f t="shared" si="2"/>
        <v>0</v>
      </c>
      <c r="H30" s="26"/>
      <c r="I30" s="26"/>
      <c r="J30" s="28">
        <f t="shared" si="1"/>
        <v>0</v>
      </c>
    </row>
    <row r="31" spans="2:10" x14ac:dyDescent="0.2">
      <c r="B31" s="6"/>
      <c r="C31" s="7"/>
      <c r="D31" s="8" t="s">
        <v>31</v>
      </c>
      <c r="E31" s="26"/>
      <c r="F31" s="26"/>
      <c r="G31" s="27">
        <f t="shared" si="2"/>
        <v>0</v>
      </c>
      <c r="H31" s="26"/>
      <c r="I31" s="26"/>
      <c r="J31" s="28">
        <f t="shared" si="1"/>
        <v>0</v>
      </c>
    </row>
    <row r="32" spans="2:10" x14ac:dyDescent="0.2">
      <c r="B32" s="6"/>
      <c r="C32" s="7"/>
      <c r="D32" s="8" t="s">
        <v>32</v>
      </c>
      <c r="E32" s="26"/>
      <c r="F32" s="26"/>
      <c r="G32" s="27">
        <f t="shared" si="2"/>
        <v>0</v>
      </c>
      <c r="H32" s="26"/>
      <c r="I32" s="26"/>
      <c r="J32" s="28">
        <f t="shared" si="1"/>
        <v>0</v>
      </c>
    </row>
    <row r="33" spans="2:10" x14ac:dyDescent="0.2">
      <c r="B33" s="6"/>
      <c r="C33" s="7"/>
      <c r="D33" s="8" t="s">
        <v>33</v>
      </c>
      <c r="E33" s="26"/>
      <c r="F33" s="26"/>
      <c r="G33" s="27">
        <f t="shared" si="2"/>
        <v>0</v>
      </c>
      <c r="H33" s="26"/>
      <c r="I33" s="26"/>
      <c r="J33" s="28">
        <f t="shared" si="1"/>
        <v>0</v>
      </c>
    </row>
    <row r="34" spans="2:10" x14ac:dyDescent="0.2">
      <c r="B34" s="6"/>
      <c r="C34" s="7"/>
      <c r="D34" s="8" t="s">
        <v>34</v>
      </c>
      <c r="E34" s="26"/>
      <c r="F34" s="26"/>
      <c r="G34" s="27">
        <f t="shared" si="2"/>
        <v>0</v>
      </c>
      <c r="H34" s="26"/>
      <c r="I34" s="26"/>
      <c r="J34" s="28">
        <f t="shared" si="1"/>
        <v>0</v>
      </c>
    </row>
    <row r="35" spans="2:10" ht="14.25" customHeight="1" x14ac:dyDescent="0.2">
      <c r="B35" s="6"/>
      <c r="C35" s="35" t="s">
        <v>35</v>
      </c>
      <c r="D35" s="36"/>
      <c r="E35" s="26">
        <v>34568177.689999998</v>
      </c>
      <c r="F35" s="26">
        <v>0</v>
      </c>
      <c r="G35" s="27">
        <f>E35+F35</f>
        <v>34568177.689999998</v>
      </c>
      <c r="H35" s="26">
        <v>8642044.3699999992</v>
      </c>
      <c r="I35" s="26">
        <v>25926133.32</v>
      </c>
      <c r="J35" s="27">
        <f>G35-H35</f>
        <v>25926133.32</v>
      </c>
    </row>
    <row r="36" spans="2:10" x14ac:dyDescent="0.2">
      <c r="B36" s="6"/>
      <c r="C36" s="35" t="s">
        <v>36</v>
      </c>
      <c r="D36" s="36"/>
      <c r="E36" s="26"/>
      <c r="F36" s="26"/>
      <c r="G36" s="27">
        <f t="shared" si="2"/>
        <v>0</v>
      </c>
      <c r="H36" s="26"/>
      <c r="I36" s="27"/>
      <c r="J36" s="28">
        <f t="shared" si="1"/>
        <v>0</v>
      </c>
    </row>
    <row r="37" spans="2:10" x14ac:dyDescent="0.2">
      <c r="B37" s="6"/>
      <c r="C37" s="7"/>
      <c r="D37" s="8" t="s">
        <v>37</v>
      </c>
      <c r="E37" s="26"/>
      <c r="F37" s="26"/>
      <c r="G37" s="26">
        <v>0</v>
      </c>
      <c r="H37" s="26"/>
      <c r="I37" s="26"/>
      <c r="J37" s="28">
        <f t="shared" si="1"/>
        <v>0</v>
      </c>
    </row>
    <row r="38" spans="2:10" x14ac:dyDescent="0.2">
      <c r="B38" s="6"/>
      <c r="C38" s="35" t="s">
        <v>38</v>
      </c>
      <c r="D38" s="36"/>
      <c r="E38" s="27"/>
      <c r="F38" s="27"/>
      <c r="G38" s="27">
        <f t="shared" si="2"/>
        <v>0</v>
      </c>
      <c r="H38" s="27"/>
      <c r="I38" s="27"/>
      <c r="J38" s="28">
        <f t="shared" si="1"/>
        <v>0</v>
      </c>
    </row>
    <row r="39" spans="2:10" x14ac:dyDescent="0.2">
      <c r="B39" s="6"/>
      <c r="C39" s="7"/>
      <c r="D39" s="8" t="s">
        <v>39</v>
      </c>
      <c r="E39" s="26"/>
      <c r="F39" s="26"/>
      <c r="G39" s="27">
        <f t="shared" si="2"/>
        <v>0</v>
      </c>
      <c r="H39" s="26"/>
      <c r="I39" s="26"/>
      <c r="J39" s="28">
        <f t="shared" si="1"/>
        <v>0</v>
      </c>
    </row>
    <row r="40" spans="2:10" x14ac:dyDescent="0.2">
      <c r="B40" s="6"/>
      <c r="C40" s="7"/>
      <c r="D40" s="8" t="s">
        <v>40</v>
      </c>
      <c r="E40" s="26"/>
      <c r="F40" s="26"/>
      <c r="G40" s="27">
        <f t="shared" si="2"/>
        <v>0</v>
      </c>
      <c r="H40" s="26"/>
      <c r="I40" s="26"/>
      <c r="J40" s="28">
        <f t="shared" si="1"/>
        <v>0</v>
      </c>
    </row>
    <row r="41" spans="2:10" x14ac:dyDescent="0.2">
      <c r="B41" s="9"/>
      <c r="C41" s="10"/>
      <c r="D41" s="11"/>
      <c r="E41" s="26"/>
      <c r="F41" s="26"/>
      <c r="G41" s="27"/>
      <c r="H41" s="27"/>
      <c r="I41" s="27"/>
      <c r="J41" s="28"/>
    </row>
    <row r="42" spans="2:10" ht="25.5" customHeight="1" x14ac:dyDescent="0.2">
      <c r="B42" s="61" t="s">
        <v>41</v>
      </c>
      <c r="C42" s="58"/>
      <c r="D42" s="59"/>
      <c r="E42" s="27">
        <f>E10+E11+E12+E13+E14+E15+E16+E17+E29+E35+E36+E38</f>
        <v>1818871442.6900001</v>
      </c>
      <c r="F42" s="27">
        <f>F10+F11+F12+F13+F14+F15+F16+F17+F29+F35+F36+F38</f>
        <v>-153190666.63</v>
      </c>
      <c r="G42" s="27">
        <f>E42+F42</f>
        <v>1665680776.0599999</v>
      </c>
      <c r="H42" s="27">
        <f>H10+H11+H12+H13+H14+H15+H16+H17+H29+H35+H36+H38</f>
        <v>8642044.3699999992</v>
      </c>
      <c r="I42" s="27">
        <f>I10+I11+I12+I13+I14+I15+I16+I17+I29+I35+I36+I38</f>
        <v>1575197767.01</v>
      </c>
      <c r="J42" s="28">
        <f>G42-H42</f>
        <v>1657038731.6900001</v>
      </c>
    </row>
    <row r="43" spans="2:10" x14ac:dyDescent="0.2">
      <c r="B43" s="57" t="s">
        <v>42</v>
      </c>
      <c r="C43" s="58"/>
      <c r="D43" s="59"/>
      <c r="E43" s="27"/>
      <c r="F43" s="27"/>
      <c r="G43" s="27"/>
      <c r="H43" s="27"/>
      <c r="I43" s="27"/>
      <c r="J43" s="28">
        <f>G43-H43</f>
        <v>0</v>
      </c>
    </row>
    <row r="44" spans="2:10" x14ac:dyDescent="0.2">
      <c r="B44" s="9"/>
      <c r="C44" s="10"/>
      <c r="D44" s="11"/>
      <c r="E44" s="27"/>
      <c r="F44" s="27"/>
      <c r="G44" s="27"/>
      <c r="H44" s="27"/>
      <c r="I44" s="27"/>
      <c r="J44" s="28"/>
    </row>
    <row r="45" spans="2:10" x14ac:dyDescent="0.2">
      <c r="B45" s="57" t="s">
        <v>43</v>
      </c>
      <c r="C45" s="58"/>
      <c r="D45" s="59"/>
      <c r="E45" s="27"/>
      <c r="F45" s="27"/>
      <c r="G45" s="27"/>
      <c r="H45" s="26"/>
      <c r="I45" s="26"/>
      <c r="J45" s="28"/>
    </row>
    <row r="46" spans="2:10" x14ac:dyDescent="0.2">
      <c r="B46" s="6"/>
      <c r="C46" s="35" t="s">
        <v>44</v>
      </c>
      <c r="D46" s="36"/>
      <c r="E46" s="27">
        <f>E47+E48+E49+E50+E51+E52+E53+E54</f>
        <v>0</v>
      </c>
      <c r="F46" s="27">
        <f>F47+F48+F49+F50+F51+F52+F53+F54</f>
        <v>0</v>
      </c>
      <c r="G46" s="27">
        <f>E46+F46</f>
        <v>0</v>
      </c>
      <c r="H46" s="27">
        <f>H47+H48+H49+H50+H51+H52+H53+H54</f>
        <v>0</v>
      </c>
      <c r="I46" s="27">
        <f>I47+I48+I49+I50+I51+I52+I53+I54</f>
        <v>0</v>
      </c>
      <c r="J46" s="28">
        <f>G46-H46</f>
        <v>0</v>
      </c>
    </row>
    <row r="47" spans="2:10" x14ac:dyDescent="0.2">
      <c r="B47" s="6"/>
      <c r="C47" s="7"/>
      <c r="D47" s="8" t="s">
        <v>45</v>
      </c>
      <c r="E47" s="26"/>
      <c r="F47" s="26"/>
      <c r="G47" s="27">
        <f t="shared" ref="G47:G54" si="3">E47+F47</f>
        <v>0</v>
      </c>
      <c r="H47" s="26"/>
      <c r="I47" s="26"/>
      <c r="J47" s="28">
        <f t="shared" ref="J47:J54" si="4">G47-H47</f>
        <v>0</v>
      </c>
    </row>
    <row r="48" spans="2:10" x14ac:dyDescent="0.2">
      <c r="B48" s="6"/>
      <c r="C48" s="7"/>
      <c r="D48" s="8" t="s">
        <v>46</v>
      </c>
      <c r="E48" s="26"/>
      <c r="F48" s="26"/>
      <c r="G48" s="27">
        <f t="shared" si="3"/>
        <v>0</v>
      </c>
      <c r="H48" s="26"/>
      <c r="I48" s="26"/>
      <c r="J48" s="28">
        <f t="shared" si="4"/>
        <v>0</v>
      </c>
    </row>
    <row r="49" spans="2:10" x14ac:dyDescent="0.2">
      <c r="B49" s="6"/>
      <c r="C49" s="7"/>
      <c r="D49" s="8" t="s">
        <v>47</v>
      </c>
      <c r="E49" s="26"/>
      <c r="F49" s="26"/>
      <c r="G49" s="27">
        <f t="shared" si="3"/>
        <v>0</v>
      </c>
      <c r="H49" s="26"/>
      <c r="I49" s="26"/>
      <c r="J49" s="28">
        <f t="shared" si="4"/>
        <v>0</v>
      </c>
    </row>
    <row r="50" spans="2:10" ht="22.5" x14ac:dyDescent="0.2">
      <c r="B50" s="6"/>
      <c r="C50" s="7"/>
      <c r="D50" s="8" t="s">
        <v>48</v>
      </c>
      <c r="E50" s="26"/>
      <c r="F50" s="26"/>
      <c r="G50" s="27">
        <f t="shared" si="3"/>
        <v>0</v>
      </c>
      <c r="H50" s="26"/>
      <c r="I50" s="26"/>
      <c r="J50" s="28">
        <f t="shared" si="4"/>
        <v>0</v>
      </c>
    </row>
    <row r="51" spans="2:10" x14ac:dyDescent="0.2">
      <c r="B51" s="6"/>
      <c r="C51" s="7"/>
      <c r="D51" s="8" t="s">
        <v>49</v>
      </c>
      <c r="E51" s="26"/>
      <c r="F51" s="26"/>
      <c r="G51" s="27">
        <f>E51+F51</f>
        <v>0</v>
      </c>
      <c r="H51" s="26"/>
      <c r="I51" s="26"/>
      <c r="J51" s="28">
        <f t="shared" si="4"/>
        <v>0</v>
      </c>
    </row>
    <row r="52" spans="2:10" x14ac:dyDescent="0.2">
      <c r="B52" s="6"/>
      <c r="C52" s="7"/>
      <c r="D52" s="8" t="s">
        <v>50</v>
      </c>
      <c r="E52" s="26"/>
      <c r="F52" s="26"/>
      <c r="G52" s="27">
        <f t="shared" si="3"/>
        <v>0</v>
      </c>
      <c r="H52" s="26"/>
      <c r="I52" s="26"/>
      <c r="J52" s="28">
        <f t="shared" si="4"/>
        <v>0</v>
      </c>
    </row>
    <row r="53" spans="2:10" ht="22.5" x14ac:dyDescent="0.2">
      <c r="B53" s="6"/>
      <c r="C53" s="7"/>
      <c r="D53" s="8" t="s">
        <v>51</v>
      </c>
      <c r="E53" s="26"/>
      <c r="F53" s="26"/>
      <c r="G53" s="27">
        <f t="shared" si="3"/>
        <v>0</v>
      </c>
      <c r="H53" s="26"/>
      <c r="I53" s="26"/>
      <c r="J53" s="28">
        <f t="shared" si="4"/>
        <v>0</v>
      </c>
    </row>
    <row r="54" spans="2:10" ht="22.5" x14ac:dyDescent="0.2">
      <c r="B54" s="6"/>
      <c r="C54" s="7"/>
      <c r="D54" s="8" t="s">
        <v>52</v>
      </c>
      <c r="E54" s="26"/>
      <c r="F54" s="26"/>
      <c r="G54" s="27">
        <f t="shared" si="3"/>
        <v>0</v>
      </c>
      <c r="H54" s="26"/>
      <c r="I54" s="26"/>
      <c r="J54" s="28">
        <f t="shared" si="4"/>
        <v>0</v>
      </c>
    </row>
    <row r="55" spans="2:10" x14ac:dyDescent="0.2">
      <c r="B55" s="6"/>
      <c r="C55" s="35" t="s">
        <v>53</v>
      </c>
      <c r="D55" s="36"/>
      <c r="E55" s="27">
        <f>E56+E57+E58+E59</f>
        <v>0</v>
      </c>
      <c r="F55" s="27">
        <f>F56+F57+F58+F59</f>
        <v>0</v>
      </c>
      <c r="G55" s="27">
        <f>E55+F55</f>
        <v>0</v>
      </c>
      <c r="H55" s="27">
        <f>H56+H57+H58+H59</f>
        <v>0</v>
      </c>
      <c r="I55" s="27">
        <f>I56+I57+I58+I59</f>
        <v>0</v>
      </c>
      <c r="J55" s="28">
        <f>G55-H55</f>
        <v>0</v>
      </c>
    </row>
    <row r="56" spans="2:10" x14ac:dyDescent="0.2">
      <c r="B56" s="6"/>
      <c r="C56" s="7"/>
      <c r="D56" s="8" t="s">
        <v>54</v>
      </c>
      <c r="E56" s="26"/>
      <c r="F56" s="26"/>
      <c r="G56" s="27">
        <f>E56+F56</f>
        <v>0</v>
      </c>
      <c r="H56" s="26"/>
      <c r="I56" s="26"/>
      <c r="J56" s="28">
        <f t="shared" ref="J56:J75" si="5">G56-H56</f>
        <v>0</v>
      </c>
    </row>
    <row r="57" spans="2:10" x14ac:dyDescent="0.2">
      <c r="B57" s="6"/>
      <c r="C57" s="7"/>
      <c r="D57" s="8" t="s">
        <v>55</v>
      </c>
      <c r="E57" s="26"/>
      <c r="F57" s="26"/>
      <c r="G57" s="27">
        <f>E57+F57</f>
        <v>0</v>
      </c>
      <c r="H57" s="26"/>
      <c r="I57" s="26"/>
      <c r="J57" s="28">
        <f t="shared" si="5"/>
        <v>0</v>
      </c>
    </row>
    <row r="58" spans="2:10" x14ac:dyDescent="0.2">
      <c r="B58" s="6"/>
      <c r="C58" s="7"/>
      <c r="D58" s="8" t="s">
        <v>56</v>
      </c>
      <c r="E58" s="26"/>
      <c r="F58" s="26"/>
      <c r="G58" s="27">
        <f>E58+F58</f>
        <v>0</v>
      </c>
      <c r="H58" s="26"/>
      <c r="I58" s="26"/>
      <c r="J58" s="28">
        <f t="shared" si="5"/>
        <v>0</v>
      </c>
    </row>
    <row r="59" spans="2:10" x14ac:dyDescent="0.2">
      <c r="B59" s="6"/>
      <c r="C59" s="7"/>
      <c r="D59" s="8" t="s">
        <v>57</v>
      </c>
      <c r="E59" s="26"/>
      <c r="F59" s="26"/>
      <c r="G59" s="27">
        <f t="shared" ref="G59" si="6">E59+F59</f>
        <v>0</v>
      </c>
      <c r="H59" s="26"/>
      <c r="I59" s="26"/>
      <c r="J59" s="28">
        <f t="shared" si="5"/>
        <v>0</v>
      </c>
    </row>
    <row r="60" spans="2:10" x14ac:dyDescent="0.2">
      <c r="B60" s="6"/>
      <c r="C60" s="35" t="s">
        <v>58</v>
      </c>
      <c r="D60" s="36"/>
      <c r="E60" s="27">
        <f>E61+E62</f>
        <v>0</v>
      </c>
      <c r="F60" s="27">
        <f>F61+F62</f>
        <v>0</v>
      </c>
      <c r="G60" s="27">
        <f>E60+F60</f>
        <v>0</v>
      </c>
      <c r="H60" s="31">
        <f>H61+H62</f>
        <v>0</v>
      </c>
      <c r="I60" s="31">
        <f>I61+I62</f>
        <v>0</v>
      </c>
      <c r="J60" s="28">
        <f t="shared" si="5"/>
        <v>0</v>
      </c>
    </row>
    <row r="61" spans="2:10" ht="22.5" x14ac:dyDescent="0.2">
      <c r="B61" s="6"/>
      <c r="C61" s="7"/>
      <c r="D61" s="8" t="s">
        <v>59</v>
      </c>
      <c r="E61" s="26"/>
      <c r="F61" s="26"/>
      <c r="G61" s="27">
        <f t="shared" ref="G61:G64" si="7">E61+F61</f>
        <v>0</v>
      </c>
      <c r="H61" s="26"/>
      <c r="I61" s="26"/>
      <c r="J61" s="28">
        <f t="shared" si="5"/>
        <v>0</v>
      </c>
    </row>
    <row r="62" spans="2:10" x14ac:dyDescent="0.2">
      <c r="B62" s="6"/>
      <c r="C62" s="7"/>
      <c r="D62" s="8" t="s">
        <v>60</v>
      </c>
      <c r="E62" s="26"/>
      <c r="F62" s="26"/>
      <c r="G62" s="27">
        <f t="shared" si="7"/>
        <v>0</v>
      </c>
      <c r="H62" s="26"/>
      <c r="I62" s="26"/>
      <c r="J62" s="28">
        <f t="shared" si="5"/>
        <v>0</v>
      </c>
    </row>
    <row r="63" spans="2:10" x14ac:dyDescent="0.2">
      <c r="B63" s="6"/>
      <c r="C63" s="35" t="s">
        <v>61</v>
      </c>
      <c r="D63" s="36"/>
      <c r="E63" s="26"/>
      <c r="F63" s="26"/>
      <c r="G63" s="27">
        <f t="shared" si="7"/>
        <v>0</v>
      </c>
      <c r="H63" s="26"/>
      <c r="I63" s="26"/>
      <c r="J63" s="28">
        <f t="shared" si="5"/>
        <v>0</v>
      </c>
    </row>
    <row r="64" spans="2:10" x14ac:dyDescent="0.2">
      <c r="B64" s="6"/>
      <c r="C64" s="35" t="s">
        <v>62</v>
      </c>
      <c r="D64" s="36"/>
      <c r="E64" s="26"/>
      <c r="F64" s="26"/>
      <c r="G64" s="27">
        <f t="shared" si="7"/>
        <v>0</v>
      </c>
      <c r="H64" s="26"/>
      <c r="I64" s="26"/>
      <c r="J64" s="28">
        <f t="shared" si="5"/>
        <v>0</v>
      </c>
    </row>
    <row r="65" spans="2:20" x14ac:dyDescent="0.2">
      <c r="B65" s="9"/>
      <c r="C65" s="63"/>
      <c r="D65" s="64"/>
      <c r="E65" s="27"/>
      <c r="F65" s="27"/>
      <c r="G65" s="27"/>
      <c r="H65" s="31"/>
      <c r="I65" s="31"/>
      <c r="J65" s="28"/>
    </row>
    <row r="66" spans="2:20" x14ac:dyDescent="0.2">
      <c r="B66" s="57" t="s">
        <v>63</v>
      </c>
      <c r="C66" s="58"/>
      <c r="D66" s="59"/>
      <c r="E66" s="27">
        <f>E46+E55+E60+E63+E64</f>
        <v>0</v>
      </c>
      <c r="F66" s="27">
        <f>F46+F55+F60+F63+F64</f>
        <v>0</v>
      </c>
      <c r="G66" s="27">
        <f>E66+F66</f>
        <v>0</v>
      </c>
      <c r="H66" s="31">
        <f>H46+H55+H60+H63+H64</f>
        <v>0</v>
      </c>
      <c r="I66" s="31">
        <f>I46+I55+I60+I63+I64</f>
        <v>0</v>
      </c>
      <c r="J66" s="28">
        <f t="shared" si="5"/>
        <v>0</v>
      </c>
    </row>
    <row r="67" spans="2:20" x14ac:dyDescent="0.2">
      <c r="B67" s="9"/>
      <c r="C67" s="63"/>
      <c r="D67" s="64"/>
      <c r="E67" s="27"/>
      <c r="F67" s="27"/>
      <c r="G67" s="27"/>
      <c r="H67" s="26"/>
      <c r="I67" s="26"/>
      <c r="J67" s="28"/>
    </row>
    <row r="68" spans="2:20" x14ac:dyDescent="0.2">
      <c r="B68" s="57" t="s">
        <v>64</v>
      </c>
      <c r="C68" s="58"/>
      <c r="D68" s="59"/>
      <c r="E68" s="27">
        <f>E69</f>
        <v>134926467</v>
      </c>
      <c r="F68" s="27">
        <f>F69</f>
        <v>732698918.79999995</v>
      </c>
      <c r="G68" s="27">
        <f>E68+F68</f>
        <v>867625385.79999995</v>
      </c>
      <c r="H68" s="27">
        <f>H69</f>
        <v>0</v>
      </c>
      <c r="I68" s="27">
        <f>I69</f>
        <v>616608550.48000002</v>
      </c>
      <c r="J68" s="28">
        <f>G68-H68</f>
        <v>867625385.79999995</v>
      </c>
    </row>
    <row r="69" spans="2:20" x14ac:dyDescent="0.2">
      <c r="B69" s="6"/>
      <c r="C69" s="35" t="s">
        <v>65</v>
      </c>
      <c r="D69" s="36"/>
      <c r="E69" s="27">
        <v>134926467</v>
      </c>
      <c r="F69" s="26">
        <v>732698918.79999995</v>
      </c>
      <c r="G69" s="27">
        <f>E69+F69</f>
        <v>867625385.79999995</v>
      </c>
      <c r="H69" s="26">
        <v>0</v>
      </c>
      <c r="I69" s="31">
        <v>616608550.48000002</v>
      </c>
      <c r="J69" s="28">
        <f>G69-H69</f>
        <v>867625385.79999995</v>
      </c>
    </row>
    <row r="70" spans="2:20" x14ac:dyDescent="0.2">
      <c r="B70" s="9"/>
      <c r="C70" s="63"/>
      <c r="D70" s="64"/>
      <c r="E70" s="31"/>
      <c r="F70" s="31"/>
      <c r="G70" s="31"/>
      <c r="H70" s="31"/>
      <c r="I70" s="31"/>
      <c r="J70" s="28"/>
    </row>
    <row r="71" spans="2:20" x14ac:dyDescent="0.2">
      <c r="B71" s="57" t="s">
        <v>66</v>
      </c>
      <c r="C71" s="58"/>
      <c r="D71" s="59"/>
      <c r="E71" s="27">
        <f>E42+E66+E68</f>
        <v>1953797909.6900001</v>
      </c>
      <c r="F71" s="27">
        <f>F42+F66+F68</f>
        <v>579508252.16999996</v>
      </c>
      <c r="G71" s="27">
        <f>E71+F71</f>
        <v>2533306161.8600001</v>
      </c>
      <c r="H71" s="31">
        <f>H42+H66+H68</f>
        <v>8642044.3699999992</v>
      </c>
      <c r="I71" s="31">
        <f>I42+I66+I68</f>
        <v>2191806317.4899998</v>
      </c>
      <c r="J71" s="27">
        <f>G71-H71</f>
        <v>2524664117.4900002</v>
      </c>
    </row>
    <row r="72" spans="2:20" x14ac:dyDescent="0.2">
      <c r="B72" s="9"/>
      <c r="C72" s="63"/>
      <c r="D72" s="64"/>
      <c r="E72" s="27"/>
      <c r="F72" s="27"/>
      <c r="G72" s="27"/>
      <c r="H72" s="31"/>
      <c r="I72" s="31"/>
      <c r="J72" s="28"/>
    </row>
    <row r="73" spans="2:20" x14ac:dyDescent="0.2">
      <c r="B73" s="6"/>
      <c r="C73" s="58" t="s">
        <v>67</v>
      </c>
      <c r="D73" s="59"/>
      <c r="E73" s="31"/>
      <c r="F73" s="31"/>
      <c r="G73" s="31"/>
      <c r="H73" s="31"/>
      <c r="I73" s="31"/>
      <c r="J73" s="28"/>
    </row>
    <row r="74" spans="2:20" ht="20.25" customHeight="1" x14ac:dyDescent="0.2">
      <c r="B74" s="6"/>
      <c r="C74" s="60" t="s">
        <v>68</v>
      </c>
      <c r="D74" s="68"/>
      <c r="E74" s="26">
        <f>E69</f>
        <v>134926467</v>
      </c>
      <c r="F74" s="26">
        <f>F69</f>
        <v>732698918.79999995</v>
      </c>
      <c r="G74" s="27">
        <f>E74+F74</f>
        <v>867625385.79999995</v>
      </c>
      <c r="H74" s="26">
        <v>0</v>
      </c>
      <c r="I74" s="26">
        <f>I69</f>
        <v>616608550.48000002</v>
      </c>
      <c r="J74" s="28">
        <f>G74-H74</f>
        <v>867625385.79999995</v>
      </c>
    </row>
    <row r="75" spans="2:20" ht="21" customHeight="1" x14ac:dyDescent="0.2">
      <c r="B75" s="6"/>
      <c r="C75" s="60" t="s">
        <v>69</v>
      </c>
      <c r="D75" s="68"/>
      <c r="E75" s="26"/>
      <c r="F75" s="26"/>
      <c r="G75" s="27">
        <f>E75+F75</f>
        <v>0</v>
      </c>
      <c r="H75" s="26"/>
      <c r="I75" s="26"/>
      <c r="J75" s="28">
        <f t="shared" si="5"/>
        <v>0</v>
      </c>
    </row>
    <row r="76" spans="2:20" x14ac:dyDescent="0.2">
      <c r="B76" s="6"/>
      <c r="C76" s="58" t="s">
        <v>70</v>
      </c>
      <c r="D76" s="59"/>
      <c r="E76" s="27">
        <f>E74+E75</f>
        <v>134926467</v>
      </c>
      <c r="F76" s="27">
        <f t="shared" ref="F76" si="8">F74+F75</f>
        <v>732698918.79999995</v>
      </c>
      <c r="G76" s="27">
        <f>E76+F76</f>
        <v>867625385.79999995</v>
      </c>
      <c r="H76" s="27">
        <f t="shared" ref="H76:I76" si="9">H74+H75</f>
        <v>0</v>
      </c>
      <c r="I76" s="27">
        <f t="shared" si="9"/>
        <v>616608550.48000002</v>
      </c>
      <c r="J76" s="28">
        <f>G76-H76</f>
        <v>867625385.79999995</v>
      </c>
    </row>
    <row r="77" spans="2:20" x14ac:dyDescent="0.2">
      <c r="B77" s="12"/>
      <c r="C77" s="69"/>
      <c r="D77" s="70"/>
      <c r="E77" s="32"/>
      <c r="F77" s="32"/>
      <c r="G77" s="32"/>
      <c r="H77" s="33"/>
      <c r="I77" s="33"/>
      <c r="J77" s="34"/>
    </row>
    <row r="78" spans="2:20" x14ac:dyDescent="0.2">
      <c r="B78" s="2"/>
      <c r="C78" s="2"/>
      <c r="D78" s="2"/>
      <c r="E78" s="24"/>
      <c r="F78" s="24"/>
      <c r="G78" s="24"/>
      <c r="H78" s="25"/>
      <c r="I78" s="25"/>
      <c r="J78" s="3"/>
    </row>
    <row r="79" spans="2:20" x14ac:dyDescent="0.2">
      <c r="B79" s="2"/>
      <c r="C79" s="72" t="s">
        <v>73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2:20" x14ac:dyDescent="0.2">
      <c r="B80" s="2"/>
      <c r="C80" s="2"/>
      <c r="D80" s="2"/>
      <c r="E80" s="24"/>
      <c r="F80" s="24"/>
      <c r="G80" s="24"/>
      <c r="H80" s="25"/>
      <c r="I80" s="25"/>
      <c r="J80" s="3"/>
    </row>
    <row r="81" spans="1:10" x14ac:dyDescent="0.2">
      <c r="B81" s="2"/>
      <c r="C81" s="2"/>
      <c r="D81" s="2"/>
      <c r="E81" s="3"/>
      <c r="F81" s="3"/>
      <c r="G81" s="3"/>
      <c r="H81" s="4"/>
      <c r="I81" s="4"/>
      <c r="J81" s="3"/>
    </row>
    <row r="82" spans="1:10" x14ac:dyDescent="0.2">
      <c r="B82" s="2"/>
      <c r="C82" s="2"/>
      <c r="D82" s="2"/>
      <c r="E82" s="3"/>
      <c r="F82" s="3"/>
      <c r="G82" s="3"/>
      <c r="H82" s="4"/>
      <c r="I82" s="4"/>
      <c r="J82" s="3"/>
    </row>
    <row r="83" spans="1:10" x14ac:dyDescent="0.2">
      <c r="B83" s="2"/>
      <c r="C83" s="2"/>
      <c r="D83" s="2"/>
      <c r="E83" s="3"/>
      <c r="F83" s="3"/>
      <c r="G83" s="3"/>
      <c r="H83" s="4"/>
      <c r="I83" s="4"/>
      <c r="J83" s="3"/>
    </row>
    <row r="84" spans="1:10" x14ac:dyDescent="0.2">
      <c r="B84" s="21"/>
      <c r="C84" s="21"/>
      <c r="D84" s="17"/>
      <c r="E84" s="17"/>
      <c r="F84" s="71"/>
      <c r="G84" s="71"/>
      <c r="H84" s="71"/>
      <c r="I84" s="4"/>
      <c r="J84" s="3"/>
    </row>
    <row r="85" spans="1:10" x14ac:dyDescent="0.2">
      <c r="B85" s="21"/>
      <c r="C85" s="21"/>
      <c r="D85" s="15"/>
      <c r="E85" s="15"/>
      <c r="F85" s="65"/>
      <c r="G85" s="65"/>
      <c r="H85" s="65"/>
      <c r="I85" s="4"/>
      <c r="J85" s="3"/>
    </row>
    <row r="86" spans="1:10" x14ac:dyDescent="0.2">
      <c r="B86" s="21"/>
      <c r="C86" s="21"/>
      <c r="D86" s="16"/>
      <c r="E86" s="16"/>
      <c r="F86" s="62"/>
      <c r="G86" s="62"/>
      <c r="H86" s="62"/>
      <c r="I86" s="4"/>
      <c r="J86" s="3"/>
    </row>
    <row r="87" spans="1:10" x14ac:dyDescent="0.2">
      <c r="B87" s="21"/>
      <c r="C87" s="21"/>
      <c r="D87" s="16"/>
      <c r="E87" s="16"/>
      <c r="F87" s="20"/>
      <c r="G87" s="20"/>
      <c r="H87" s="20"/>
      <c r="I87" s="4"/>
      <c r="J87" s="3"/>
    </row>
    <row r="88" spans="1:10" x14ac:dyDescent="0.2">
      <c r="B88" s="21"/>
      <c r="C88" s="21"/>
      <c r="D88" s="16"/>
      <c r="E88" s="16"/>
      <c r="F88" s="20"/>
      <c r="G88" s="20"/>
      <c r="H88" s="20"/>
      <c r="I88" s="4"/>
      <c r="J88" s="3"/>
    </row>
    <row r="89" spans="1:10" x14ac:dyDescent="0.2">
      <c r="B89" s="21"/>
      <c r="C89" s="21"/>
      <c r="D89" s="16"/>
      <c r="E89" s="16"/>
      <c r="F89" s="20"/>
      <c r="G89" s="20"/>
      <c r="H89" s="20"/>
      <c r="I89" s="4"/>
      <c r="J89" s="3"/>
    </row>
    <row r="90" spans="1:10" ht="14.45" customHeigh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3.9" customHeight="1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</row>
    <row r="92" spans="1:10" ht="13.9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4.25" customHeight="1" x14ac:dyDescent="0.2">
      <c r="B93" s="2"/>
      <c r="C93" s="2"/>
      <c r="D93" s="16"/>
      <c r="E93" s="16"/>
      <c r="F93" s="62"/>
      <c r="G93" s="62"/>
      <c r="H93" s="62"/>
      <c r="I93" s="15"/>
      <c r="J93" s="15"/>
    </row>
    <row r="94" spans="1:10" x14ac:dyDescent="0.2"/>
    <row r="95" spans="1:10" x14ac:dyDescent="0.2"/>
    <row r="96" spans="1:10" x14ac:dyDescent="0.2"/>
    <row r="97" ht="14.25" customHeight="1" x14ac:dyDescent="0.2"/>
  </sheetData>
  <mergeCells count="51">
    <mergeCell ref="A91:J91"/>
    <mergeCell ref="A92:J92"/>
    <mergeCell ref="C73:D73"/>
    <mergeCell ref="C74:D74"/>
    <mergeCell ref="C75:D75"/>
    <mergeCell ref="C76:D76"/>
    <mergeCell ref="C77:D77"/>
    <mergeCell ref="F84:H84"/>
    <mergeCell ref="C79:T79"/>
    <mergeCell ref="F93:H93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F85:H85"/>
    <mergeCell ref="F86:H86"/>
    <mergeCell ref="A90:J90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ignoredErrors>
    <ignoredError sqref="G17 G29:G48 G55:G76" formula="1"/>
    <ignoredError sqref="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2019-10-10T22:02:32Z</cp:lastPrinted>
  <dcterms:created xsi:type="dcterms:W3CDTF">2017-04-25T16:34:58Z</dcterms:created>
  <dcterms:modified xsi:type="dcterms:W3CDTF">2019-10-11T02:25:06Z</dcterms:modified>
</cp:coreProperties>
</file>