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1730"/>
  </bookViews>
  <sheets>
    <sheet name="Acumulado" sheetId="2" r:id="rId1"/>
  </sheets>
  <definedNames>
    <definedName name="_xlnm.Print_Area" localSheetId="0">Acumulado!$B$2:$G$95</definedName>
    <definedName name="_xlnm.Print_Titles" localSheetId="0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F69" i="2" l="1"/>
  <c r="F76" i="2" l="1"/>
  <c r="F64" i="2"/>
  <c r="F58" i="2"/>
  <c r="F42" i="2"/>
  <c r="F38" i="2"/>
  <c r="F31" i="2"/>
  <c r="F27" i="2"/>
  <c r="F19" i="2"/>
  <c r="C61" i="2"/>
  <c r="C41" i="2"/>
  <c r="C38" i="2"/>
  <c r="C31" i="2"/>
  <c r="C25" i="2"/>
  <c r="F47" i="2" l="1"/>
  <c r="F60" i="2" s="1"/>
  <c r="F80" i="2"/>
  <c r="C47" i="2"/>
  <c r="C63" i="2" s="1"/>
  <c r="F82" i="2" l="1"/>
  <c r="G76" i="2" l="1"/>
  <c r="G69" i="2"/>
  <c r="G64" i="2"/>
  <c r="D61" i="2"/>
  <c r="G58" i="2"/>
  <c r="G42" i="2"/>
  <c r="D41" i="2"/>
  <c r="G38" i="2"/>
  <c r="D38" i="2"/>
  <c r="G31" i="2"/>
  <c r="D31" i="2"/>
  <c r="G27" i="2"/>
  <c r="D25" i="2"/>
  <c r="G23" i="2"/>
  <c r="G19" i="2"/>
  <c r="D17" i="2"/>
  <c r="G9" i="2"/>
  <c r="D47" i="2" l="1"/>
  <c r="D63" i="2" s="1"/>
  <c r="G47" i="2"/>
  <c r="G60" i="2" s="1"/>
  <c r="G80" i="2"/>
  <c r="G82" i="2" l="1"/>
</calcChain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<sst xmlns="http://schemas.openxmlformats.org/spreadsheetml/2006/main" count="129" uniqueCount="127">
  <si>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</si>
  <si>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</si>
  <si>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</si>
  <si>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</si>
  <si>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</si>
  <si>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</si>
  <si>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</si>
  <si>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</si>
  <si>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</si>
  <si>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</si>
  <si>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</si>
  <si>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</si>
  <si>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</si>
  <si>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</si>
  <si>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</si>
  <si>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</si>
  <si>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</si>
  <si>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</si>
  <si>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</si>
  <si>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</si>
  <si>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</si>
  <si>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</si>
  <si>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</si>
  <si>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</si>
  <si>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</si>
  <si>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</si>
  <si>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</si>
  <si>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</si>
  <si>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</si>
  <si>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</si>
  <si>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</si>
  <si>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</si>
  <si>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</si>
  <si>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</si>
  <si>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</si>
  <si>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</si>
  <si>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</si>
  <si>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</si>
  <si>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</si>
  <si>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</si>
  <si>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</si>
  <si>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</si>
  <si>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</si>
  <si>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</si>
  <si>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</si>
  <si>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</si>
  <si>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</si>
  <si>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</si>
  <si>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</si>
  <si>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</si>
  <si>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</si>
  <si>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</si>
  <si>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</si>
  <si>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</si>
  <si>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</si>
  <si>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</si>
  <si>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</si>
  <si>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</si>
  <si>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</si>
  <si>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</si>
  <si>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</si>
  <si>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</si>
  <si>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</si>
  <si>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</si>
  <si>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</si>
  <si>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</si>
  <si>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</si>
  <si>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</si>
  <si>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</si>
  <si>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</si>
  <si>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</si>
  <si>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</si>
  <si>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</si>
  <si>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</si>
  <si>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</si>
  <si>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</si>
  <si>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</si>
  <si>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</si>
  <si>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</si>
  <si>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</si>
  <si>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</si>
  <si>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</si>
  <si>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</si>
  <si>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</si>
  <si>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</si>
  <si>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</si>
  <si>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</si>
  <si>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</si>
  <si>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</si>
  <si>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</si>
  <si>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</si>
  <si>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</si>
  <si>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</si>
  <si>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</si>
  <si>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</si>
  <si>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</si>
  <si>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</si>
  <si>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</si>
  <si>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</si>
  <si>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</si>
  <si>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</si>
  <si>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</si>
  <si>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</si>
  <si>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</si>
  <si>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</si>
  <si>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</si>
  <si>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</si>
  <si>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</si>
  <si>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</si>
  <si>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</si>
  <si>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</si>
  <si>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</si>
  <si>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</si>
  <si>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</si>
  <si>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</si>
  <si>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</si>
  <si>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</si>
  <si>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</si>
  <si>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</si>
  <si>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</si>
  <si>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</si>
  <si>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1. Estado de Situación Financiera Detallado - LDF</t>
  </si>
  <si>
    <t>1° de Enero</t>
  </si>
  <si>
    <t>Instituto de la Función Registral del Estado de México</t>
  </si>
  <si>
    <t>(CIFRAS EN PESOS)</t>
  </si>
  <si>
    <t>Bajo protesta de decir verdad declaramos que los Estados Financieros y sus Notas son razonablemente correctos y responsabilidad del emisor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</si>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</sst>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6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</xf>
    <xf numFmtId="0" fontId="9" fillId="0" borderId="11" xfId="0" applyFont="1" applyBorder="1" applyAlignment="1" applyProtection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 applyProtection="1">
      <alignment vertical="center" wrapText="1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1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9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2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justify" vertical="center" wrapText="1"/>
      <protection locked="0"/>
    </xf>
    <xf numFmtId="164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 indent="1"/>
    </xf>
    <xf numFmtId="164" fontId="12" fillId="0" borderId="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 wrapText="1"/>
    </xf>
    <xf numFmtId="0" fontId="12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182879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276225" y="16059150"/>
          <a:ext cx="286775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2466977</xdr:colOff>
      <xdr:row>88</xdr:row>
      <xdr:rowOff>123826</xdr:rowOff>
    </xdr:from>
    <xdr:to>
      <xdr:col>6</xdr:col>
      <xdr:colOff>657226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8486777" y="16040101"/>
          <a:ext cx="300037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B48" zoomScale="120" zoomScaleNormal="120" zoomScaleSheetLayoutView="120" workbookViewId="0">
      <selection activeCell="C70" sqref="C70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3.5703125" style="1" customWidth="1"/>
    <col min="5" max="5" width="60.7109375" style="1" customWidth="1"/>
    <col min="6" max="7" width="13.710937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54" t="s">
        <v>0</v>
      </c>
      <c r="C1" s="54"/>
      <c r="D1" s="54"/>
      <c r="E1" s="54"/>
      <c r="F1" s="54"/>
      <c r="G1" s="54"/>
    </row>
    <row r="2" spans="1:12" x14ac:dyDescent="0.25">
      <c r="B2" s="55" t="s">
        <v>123</v>
      </c>
      <c r="C2" s="56"/>
      <c r="D2" s="56"/>
      <c r="E2" s="56"/>
      <c r="F2" s="56"/>
      <c r="G2" s="57"/>
    </row>
    <row r="3" spans="1:12" x14ac:dyDescent="0.25">
      <c r="B3" s="58" t="s">
        <v>121</v>
      </c>
      <c r="C3" s="59"/>
      <c r="D3" s="59"/>
      <c r="E3" s="59"/>
      <c r="F3" s="59"/>
      <c r="G3" s="60"/>
    </row>
    <row r="4" spans="1:12" x14ac:dyDescent="0.25">
      <c r="B4" s="58" t="s">
        <v>126</v>
      </c>
      <c r="C4" s="59"/>
      <c r="D4" s="59"/>
      <c r="E4" s="59"/>
      <c r="F4" s="59"/>
      <c r="G4" s="60"/>
    </row>
    <row r="5" spans="1:12" x14ac:dyDescent="0.25">
      <c r="B5" s="61" t="s">
        <v>124</v>
      </c>
      <c r="C5" s="62"/>
      <c r="D5" s="62"/>
      <c r="E5" s="62"/>
      <c r="F5" s="62"/>
      <c r="G5" s="63"/>
    </row>
    <row r="6" spans="1:12" s="3" customFormat="1" ht="33" customHeight="1" x14ac:dyDescent="0.15">
      <c r="A6" s="2"/>
      <c r="B6" s="10" t="s">
        <v>1</v>
      </c>
      <c r="C6" s="10" t="s">
        <v>120</v>
      </c>
      <c r="D6" s="10" t="s">
        <v>122</v>
      </c>
      <c r="E6" s="10" t="s">
        <v>2</v>
      </c>
      <c r="F6" s="10" t="s">
        <v>120</v>
      </c>
      <c r="G6" s="10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11" t="s">
        <v>3</v>
      </c>
      <c r="C7" s="12"/>
      <c r="D7" s="12"/>
      <c r="E7" s="11" t="s">
        <v>4</v>
      </c>
      <c r="F7" s="13"/>
      <c r="G7" s="13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14" t="s">
        <v>5</v>
      </c>
      <c r="C8" s="15"/>
      <c r="D8" s="15"/>
      <c r="E8" s="14" t="s">
        <v>6</v>
      </c>
      <c r="F8" s="16"/>
      <c r="G8" s="16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17" t="s">
        <v>7</v>
      </c>
      <c r="C9" s="24">
        <v>240042717.86000001</v>
      </c>
      <c r="D9" s="24">
        <f>D10+D11+D12+D13+D14+D15+D16</f>
        <v>185633431.47</v>
      </c>
      <c r="E9" s="17" t="s">
        <v>8</v>
      </c>
      <c r="F9" s="24">
        <v>6347140.7199999997</v>
      </c>
      <c r="G9" s="24">
        <f>G10+G11+G12+G13+G14+G15+G16+G17+G18</f>
        <v>18361864.520000003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19" t="s">
        <v>9</v>
      </c>
      <c r="C10" s="25">
        <v>33000</v>
      </c>
      <c r="D10" s="25">
        <v>33000</v>
      </c>
      <c r="E10" s="19" t="s">
        <v>10</v>
      </c>
      <c r="F10" s="20">
        <v>0</v>
      </c>
      <c r="G10" s="20">
        <v>0</v>
      </c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19" t="s">
        <v>11</v>
      </c>
      <c r="C11" s="25">
        <v>10536056.060000001</v>
      </c>
      <c r="D11" s="25">
        <v>10260309.189999999</v>
      </c>
      <c r="E11" s="19" t="s">
        <v>12</v>
      </c>
      <c r="F11" s="25">
        <v>378779.39</v>
      </c>
      <c r="G11" s="25">
        <v>2366929.62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19" t="s">
        <v>13</v>
      </c>
      <c r="C12" s="20">
        <v>0</v>
      </c>
      <c r="D12" s="20">
        <v>0</v>
      </c>
      <c r="E12" s="19" t="s">
        <v>14</v>
      </c>
      <c r="F12" s="25">
        <v>0</v>
      </c>
      <c r="G12" s="25">
        <v>11311777.140000001</v>
      </c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19" t="s">
        <v>15</v>
      </c>
      <c r="C13" s="25">
        <v>229473661.80000001</v>
      </c>
      <c r="D13" s="25">
        <v>175340122.28</v>
      </c>
      <c r="E13" s="19" t="s">
        <v>16</v>
      </c>
      <c r="F13" s="20">
        <v>0</v>
      </c>
      <c r="G13" s="20">
        <v>0</v>
      </c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19" t="s">
        <v>17</v>
      </c>
      <c r="C14" s="20">
        <v>0</v>
      </c>
      <c r="D14" s="20">
        <v>0</v>
      </c>
      <c r="E14" s="19" t="s">
        <v>18</v>
      </c>
      <c r="F14" s="20">
        <v>0</v>
      </c>
      <c r="G14" s="20">
        <v>0</v>
      </c>
      <c r="H14" s="2"/>
      <c r="I14" s="2"/>
      <c r="J14" s="2"/>
      <c r="K14" s="2"/>
      <c r="L14" s="2"/>
    </row>
    <row r="15" spans="1:12" s="3" customFormat="1" ht="21" x14ac:dyDescent="0.15">
      <c r="A15" s="2"/>
      <c r="B15" s="19" t="s">
        <v>19</v>
      </c>
      <c r="C15" s="20">
        <v>0</v>
      </c>
      <c r="D15" s="20">
        <v>0</v>
      </c>
      <c r="E15" s="19" t="s">
        <v>20</v>
      </c>
      <c r="F15" s="20">
        <v>0</v>
      </c>
      <c r="G15" s="20">
        <v>0</v>
      </c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19" t="s">
        <v>21</v>
      </c>
      <c r="C16" s="20">
        <v>0</v>
      </c>
      <c r="D16" s="20">
        <v>0</v>
      </c>
      <c r="E16" s="19" t="s">
        <v>22</v>
      </c>
      <c r="F16" s="25">
        <v>1897211.68</v>
      </c>
      <c r="G16" s="25">
        <v>752097.97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17" t="s">
        <v>23</v>
      </c>
      <c r="C17" s="24">
        <v>8672947.4900000002</v>
      </c>
      <c r="D17" s="24">
        <f>D18+D19+D20+D21+D22+D23+D24</f>
        <v>1041.51</v>
      </c>
      <c r="E17" s="19" t="s">
        <v>24</v>
      </c>
      <c r="F17" s="20">
        <v>0</v>
      </c>
      <c r="G17" s="20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19" t="s">
        <v>25</v>
      </c>
      <c r="C18" s="20">
        <v>0</v>
      </c>
      <c r="D18" s="20">
        <v>0</v>
      </c>
      <c r="E18" s="19" t="s">
        <v>26</v>
      </c>
      <c r="F18" s="25">
        <v>4071149.65</v>
      </c>
      <c r="G18" s="25">
        <v>3931059.79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19" t="s">
        <v>27</v>
      </c>
      <c r="C19" s="25">
        <v>8642044.3699999992</v>
      </c>
      <c r="D19" s="20">
        <v>0</v>
      </c>
      <c r="E19" s="17" t="s">
        <v>28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19" t="s">
        <v>29</v>
      </c>
      <c r="C20" s="25">
        <v>30903.119999999999</v>
      </c>
      <c r="D20" s="25">
        <v>1041.51</v>
      </c>
      <c r="E20" s="19" t="s">
        <v>30</v>
      </c>
      <c r="F20" s="20">
        <v>0</v>
      </c>
      <c r="G20" s="20">
        <v>0</v>
      </c>
      <c r="H20" s="2"/>
      <c r="I20" s="2"/>
      <c r="J20" s="2"/>
      <c r="K20" s="2"/>
      <c r="L20" s="2"/>
    </row>
    <row r="21" spans="1:12" s="3" customFormat="1" ht="10.5" x14ac:dyDescent="0.15">
      <c r="A21" s="2"/>
      <c r="B21" s="19" t="s">
        <v>31</v>
      </c>
      <c r="C21" s="20">
        <v>0</v>
      </c>
      <c r="D21" s="20">
        <v>0</v>
      </c>
      <c r="E21" s="19" t="s">
        <v>32</v>
      </c>
      <c r="F21" s="20">
        <v>0</v>
      </c>
      <c r="G21" s="20">
        <v>0</v>
      </c>
      <c r="H21" s="2"/>
      <c r="I21" s="2"/>
      <c r="J21" s="2"/>
      <c r="K21" s="2"/>
      <c r="L21" s="2"/>
    </row>
    <row r="22" spans="1:12" s="3" customFormat="1" ht="13.5" customHeight="1" x14ac:dyDescent="0.15">
      <c r="A22" s="2"/>
      <c r="B22" s="19" t="s">
        <v>33</v>
      </c>
      <c r="C22" s="21">
        <v>0</v>
      </c>
      <c r="D22" s="20">
        <v>0</v>
      </c>
      <c r="E22" s="19" t="s">
        <v>34</v>
      </c>
      <c r="F22" s="20">
        <v>0</v>
      </c>
      <c r="G22" s="20">
        <v>0</v>
      </c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19" t="s">
        <v>35</v>
      </c>
      <c r="C23" s="20">
        <v>0</v>
      </c>
      <c r="D23" s="20">
        <v>0</v>
      </c>
      <c r="E23" s="17" t="s">
        <v>36</v>
      </c>
      <c r="F23" s="24">
        <v>0</v>
      </c>
      <c r="G23" s="24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19" t="s">
        <v>37</v>
      </c>
      <c r="C24" s="20">
        <v>0</v>
      </c>
      <c r="D24" s="20">
        <v>0</v>
      </c>
      <c r="E24" s="19" t="s">
        <v>38</v>
      </c>
      <c r="F24" s="25">
        <v>0</v>
      </c>
      <c r="G24" s="20">
        <v>0</v>
      </c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17" t="s">
        <v>39</v>
      </c>
      <c r="C25" s="18">
        <f>C26+C27+C28+C29+C30</f>
        <v>0</v>
      </c>
      <c r="D25" s="18">
        <f>D26+D27+D28+D29+D30</f>
        <v>0</v>
      </c>
      <c r="E25" s="19" t="s">
        <v>40</v>
      </c>
      <c r="F25" s="20">
        <v>0</v>
      </c>
      <c r="G25" s="20">
        <v>0</v>
      </c>
      <c r="H25" s="2"/>
      <c r="I25" s="2"/>
      <c r="J25" s="2"/>
      <c r="K25" s="2"/>
      <c r="L25" s="2"/>
    </row>
    <row r="26" spans="1:12" s="3" customFormat="1" ht="21" x14ac:dyDescent="0.15">
      <c r="A26" s="2"/>
      <c r="B26" s="19" t="s">
        <v>41</v>
      </c>
      <c r="C26" s="20">
        <v>0</v>
      </c>
      <c r="D26" s="20">
        <v>0</v>
      </c>
      <c r="E26" s="17" t="s">
        <v>42</v>
      </c>
      <c r="F26" s="20">
        <v>0</v>
      </c>
      <c r="G26" s="20">
        <v>0</v>
      </c>
      <c r="H26" s="2"/>
      <c r="I26" s="2"/>
      <c r="J26" s="2"/>
      <c r="K26" s="2"/>
      <c r="L26" s="2"/>
    </row>
    <row r="27" spans="1:12" s="3" customFormat="1" ht="21" x14ac:dyDescent="0.15">
      <c r="A27" s="2"/>
      <c r="B27" s="19" t="s">
        <v>43</v>
      </c>
      <c r="C27" s="20">
        <v>0</v>
      </c>
      <c r="D27" s="20">
        <v>0</v>
      </c>
      <c r="E27" s="17" t="s">
        <v>44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3" customFormat="1" ht="10.5" x14ac:dyDescent="0.15">
      <c r="A28" s="2"/>
      <c r="B28" s="19" t="s">
        <v>45</v>
      </c>
      <c r="C28" s="20">
        <v>0</v>
      </c>
      <c r="D28" s="20">
        <v>0</v>
      </c>
      <c r="E28" s="19" t="s">
        <v>46</v>
      </c>
      <c r="F28" s="20">
        <v>0</v>
      </c>
      <c r="G28" s="20">
        <v>0</v>
      </c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19" t="s">
        <v>47</v>
      </c>
      <c r="C29" s="20">
        <v>0</v>
      </c>
      <c r="D29" s="20">
        <v>0</v>
      </c>
      <c r="E29" s="19" t="s">
        <v>48</v>
      </c>
      <c r="F29" s="20">
        <v>0</v>
      </c>
      <c r="G29" s="20">
        <v>0</v>
      </c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19" t="s">
        <v>49</v>
      </c>
      <c r="C30" s="20">
        <v>0</v>
      </c>
      <c r="D30" s="20">
        <v>0</v>
      </c>
      <c r="E30" s="19" t="s">
        <v>50</v>
      </c>
      <c r="F30" s="20">
        <v>0</v>
      </c>
      <c r="G30" s="20">
        <v>0</v>
      </c>
      <c r="H30" s="2"/>
      <c r="I30" s="2"/>
      <c r="J30" s="2"/>
      <c r="K30" s="2"/>
      <c r="L30" s="2"/>
    </row>
    <row r="31" spans="1:12" s="3" customFormat="1" ht="21" x14ac:dyDescent="0.15">
      <c r="A31" s="2"/>
      <c r="B31" s="17" t="s">
        <v>51</v>
      </c>
      <c r="C31" s="22">
        <f>C32+C33+C34+C35+C36</f>
        <v>0</v>
      </c>
      <c r="D31" s="22">
        <f>D32+D33+D34+D35+D36</f>
        <v>0</v>
      </c>
      <c r="E31" s="17" t="s">
        <v>52</v>
      </c>
      <c r="F31" s="18">
        <f>F32+F33+F34+F35+F36+F37</f>
        <v>0</v>
      </c>
      <c r="G31" s="18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19" t="s">
        <v>53</v>
      </c>
      <c r="C32" s="23"/>
      <c r="D32" s="23"/>
      <c r="E32" s="19" t="s">
        <v>54</v>
      </c>
      <c r="F32" s="20">
        <v>0</v>
      </c>
      <c r="G32" s="20">
        <v>0</v>
      </c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19" t="s">
        <v>55</v>
      </c>
      <c r="C33" s="23"/>
      <c r="D33" s="23"/>
      <c r="E33" s="19" t="s">
        <v>56</v>
      </c>
      <c r="F33" s="20">
        <v>0</v>
      </c>
      <c r="G33" s="20">
        <v>0</v>
      </c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19" t="s">
        <v>57</v>
      </c>
      <c r="C34" s="23"/>
      <c r="D34" s="23"/>
      <c r="E34" s="19" t="s">
        <v>58</v>
      </c>
      <c r="F34" s="20">
        <v>0</v>
      </c>
      <c r="G34" s="20">
        <v>0</v>
      </c>
      <c r="H34" s="2"/>
      <c r="I34" s="2"/>
      <c r="J34" s="2"/>
      <c r="K34" s="2"/>
      <c r="L34" s="2"/>
    </row>
    <row r="35" spans="1:12" s="3" customFormat="1" ht="10.5" x14ac:dyDescent="0.15">
      <c r="A35" s="2"/>
      <c r="B35" s="19" t="s">
        <v>59</v>
      </c>
      <c r="C35" s="23"/>
      <c r="D35" s="23"/>
      <c r="E35" s="19" t="s">
        <v>60</v>
      </c>
      <c r="F35" s="20">
        <v>0</v>
      </c>
      <c r="G35" s="20">
        <v>0</v>
      </c>
      <c r="H35" s="2"/>
      <c r="I35" s="2"/>
      <c r="J35" s="2"/>
      <c r="K35" s="2"/>
      <c r="L35" s="2"/>
    </row>
    <row r="36" spans="1:12" s="3" customFormat="1" ht="10.5" x14ac:dyDescent="0.15">
      <c r="A36" s="2"/>
      <c r="B36" s="19" t="s">
        <v>61</v>
      </c>
      <c r="C36" s="23">
        <v>0</v>
      </c>
      <c r="D36" s="23">
        <v>0</v>
      </c>
      <c r="E36" s="19" t="s">
        <v>62</v>
      </c>
      <c r="F36" s="20">
        <v>0</v>
      </c>
      <c r="G36" s="20">
        <v>0</v>
      </c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17" t="s">
        <v>63</v>
      </c>
      <c r="C37" s="23"/>
      <c r="D37" s="23"/>
      <c r="E37" s="19" t="s">
        <v>64</v>
      </c>
      <c r="F37" s="20">
        <v>0</v>
      </c>
      <c r="G37" s="20">
        <v>0</v>
      </c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17" t="s">
        <v>65</v>
      </c>
      <c r="C38" s="22">
        <f>C39+C40</f>
        <v>0</v>
      </c>
      <c r="D38" s="22">
        <f>D39+D40</f>
        <v>0</v>
      </c>
      <c r="E38" s="17" t="s">
        <v>66</v>
      </c>
      <c r="F38" s="18">
        <f>F39+F40+F41</f>
        <v>0</v>
      </c>
      <c r="G38" s="18">
        <f>G39+G40+G41</f>
        <v>0</v>
      </c>
      <c r="H38" s="2"/>
      <c r="I38" s="2"/>
      <c r="J38" s="2"/>
      <c r="K38" s="2"/>
      <c r="L38" s="2"/>
    </row>
    <row r="39" spans="1:12" s="3" customFormat="1" ht="21" x14ac:dyDescent="0.15">
      <c r="A39" s="2"/>
      <c r="B39" s="19" t="s">
        <v>67</v>
      </c>
      <c r="C39" s="23"/>
      <c r="D39" s="23"/>
      <c r="E39" s="19" t="s">
        <v>68</v>
      </c>
      <c r="F39" s="20">
        <v>0</v>
      </c>
      <c r="G39" s="20">
        <v>0</v>
      </c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19" t="s">
        <v>69</v>
      </c>
      <c r="C40" s="23"/>
      <c r="D40" s="23"/>
      <c r="E40" s="19" t="s">
        <v>70</v>
      </c>
      <c r="F40" s="20">
        <v>0</v>
      </c>
      <c r="G40" s="20">
        <v>0</v>
      </c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17" t="s">
        <v>71</v>
      </c>
      <c r="C41" s="22">
        <f>C42+C43+C44+C45</f>
        <v>0</v>
      </c>
      <c r="D41" s="22">
        <f>D42+D43+D44+D45</f>
        <v>0</v>
      </c>
      <c r="E41" s="19" t="s">
        <v>72</v>
      </c>
      <c r="F41" s="20">
        <v>0</v>
      </c>
      <c r="G41" s="20">
        <v>0</v>
      </c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19" t="s">
        <v>73</v>
      </c>
      <c r="C42" s="23"/>
      <c r="D42" s="23"/>
      <c r="E42" s="17" t="s">
        <v>74</v>
      </c>
      <c r="F42" s="18">
        <f>F43+F44+F46</f>
        <v>0</v>
      </c>
      <c r="G42" s="18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19" t="s">
        <v>75</v>
      </c>
      <c r="C43" s="23"/>
      <c r="D43" s="23"/>
      <c r="E43" s="19" t="s">
        <v>76</v>
      </c>
      <c r="F43" s="20">
        <v>0</v>
      </c>
      <c r="G43" s="20">
        <v>0</v>
      </c>
      <c r="H43" s="2"/>
      <c r="I43" s="2"/>
      <c r="J43" s="2"/>
      <c r="K43" s="2"/>
      <c r="L43" s="2"/>
    </row>
    <row r="44" spans="1:12" s="3" customFormat="1" ht="10.5" x14ac:dyDescent="0.15">
      <c r="A44" s="2"/>
      <c r="B44" s="19" t="s">
        <v>77</v>
      </c>
      <c r="C44" s="23"/>
      <c r="D44" s="23"/>
      <c r="E44" s="19" t="s">
        <v>78</v>
      </c>
      <c r="F44" s="20">
        <v>0</v>
      </c>
      <c r="G44" s="20">
        <v>0</v>
      </c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19" t="s">
        <v>79</v>
      </c>
      <c r="C45" s="23"/>
      <c r="D45" s="23"/>
      <c r="E45" s="19" t="s">
        <v>80</v>
      </c>
      <c r="F45" s="20">
        <v>0</v>
      </c>
      <c r="G45" s="20">
        <v>0</v>
      </c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26"/>
      <c r="C46" s="23"/>
      <c r="D46" s="23"/>
      <c r="E46" s="27"/>
      <c r="F46" s="20"/>
      <c r="G46" s="20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14" t="s">
        <v>81</v>
      </c>
      <c r="C47" s="51">
        <f>C9+C17+C25+C31+C38+C41</f>
        <v>248715665.35000002</v>
      </c>
      <c r="D47" s="51">
        <f>D9+D17+D25+D31+D38+D41</f>
        <v>185634472.97999999</v>
      </c>
      <c r="E47" s="28" t="s">
        <v>82</v>
      </c>
      <c r="F47" s="50">
        <f>F9+F19+F23+F26+F27+F31+F38+F42</f>
        <v>6347140.7199999997</v>
      </c>
      <c r="G47" s="50">
        <f>G9+G19+G23+G26+G27+G31+G38+G42</f>
        <v>18361864.520000003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0"/>
      <c r="C48" s="31"/>
      <c r="D48" s="31"/>
      <c r="E48" s="32"/>
      <c r="F48" s="33"/>
      <c r="G48" s="33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35"/>
      <c r="D49" s="35"/>
      <c r="E49" s="36"/>
      <c r="F49" s="37"/>
      <c r="G49" s="3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11" t="s">
        <v>83</v>
      </c>
      <c r="C50" s="38"/>
      <c r="D50" s="38"/>
      <c r="E50" s="39" t="s">
        <v>84</v>
      </c>
      <c r="F50" s="38"/>
      <c r="G50" s="38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17" t="s">
        <v>85</v>
      </c>
      <c r="C51" s="25">
        <v>4597393127.2799997</v>
      </c>
      <c r="D51" s="25">
        <v>4342607396.5100002</v>
      </c>
      <c r="E51" s="27" t="s">
        <v>86</v>
      </c>
      <c r="F51" s="20">
        <v>0</v>
      </c>
      <c r="G51" s="20">
        <v>0</v>
      </c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17" t="s">
        <v>87</v>
      </c>
      <c r="C52" s="20">
        <v>0</v>
      </c>
      <c r="D52" s="20">
        <v>0</v>
      </c>
      <c r="E52" s="27" t="s">
        <v>88</v>
      </c>
      <c r="F52" s="25">
        <v>5236368151.4899998</v>
      </c>
      <c r="G52" s="25">
        <v>5556394443.4200001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17" t="s">
        <v>89</v>
      </c>
      <c r="C53" s="25">
        <v>86325735.189999998</v>
      </c>
      <c r="D53" s="25">
        <v>86325735.189999998</v>
      </c>
      <c r="E53" s="27" t="s">
        <v>90</v>
      </c>
      <c r="F53" s="20">
        <v>0</v>
      </c>
      <c r="G53" s="20">
        <v>0</v>
      </c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17" t="s">
        <v>91</v>
      </c>
      <c r="C54" s="25">
        <v>216128465.97999999</v>
      </c>
      <c r="D54" s="25">
        <v>216972841.90000001</v>
      </c>
      <c r="E54" s="27" t="s">
        <v>92</v>
      </c>
      <c r="F54" s="20">
        <v>0</v>
      </c>
      <c r="G54" s="20">
        <v>0</v>
      </c>
      <c r="H54" s="2"/>
      <c r="I54" s="2"/>
      <c r="J54" s="2"/>
      <c r="K54" s="2"/>
      <c r="L54" s="2"/>
    </row>
    <row r="55" spans="1:12" s="3" customFormat="1" ht="10.5" x14ac:dyDescent="0.15">
      <c r="A55" s="2"/>
      <c r="B55" s="17" t="s">
        <v>93</v>
      </c>
      <c r="C55" s="20"/>
      <c r="D55" s="20"/>
      <c r="E55" s="27" t="s">
        <v>94</v>
      </c>
      <c r="F55" s="20">
        <v>0</v>
      </c>
      <c r="G55" s="20">
        <v>0</v>
      </c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17" t="s">
        <v>95</v>
      </c>
      <c r="C56" s="25">
        <v>-137044861.59</v>
      </c>
      <c r="D56" s="25">
        <v>-126444291.14</v>
      </c>
      <c r="E56" s="27" t="s">
        <v>96</v>
      </c>
      <c r="F56" s="20">
        <v>0</v>
      </c>
      <c r="G56" s="20">
        <v>0</v>
      </c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17" t="s">
        <v>97</v>
      </c>
      <c r="C57" s="25">
        <v>69839</v>
      </c>
      <c r="D57" s="25">
        <v>79839</v>
      </c>
      <c r="E57" s="28"/>
      <c r="F57" s="40"/>
      <c r="G57" s="40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17" t="s">
        <v>98</v>
      </c>
      <c r="C58" s="20">
        <v>0</v>
      </c>
      <c r="D58" s="20">
        <v>0</v>
      </c>
      <c r="E58" s="28" t="s">
        <v>99</v>
      </c>
      <c r="F58" s="50">
        <f>F51+F52+F53+F54+F55+F56</f>
        <v>5236368151.4899998</v>
      </c>
      <c r="G58" s="50">
        <f>G51+G52+G53+G54+G55+G56</f>
        <v>5556394443.4200001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17" t="s">
        <v>100</v>
      </c>
      <c r="C59" s="20"/>
      <c r="D59" s="20"/>
      <c r="E59" s="41"/>
      <c r="F59" s="40"/>
      <c r="G59" s="40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17"/>
      <c r="C60" s="20"/>
      <c r="D60" s="20"/>
      <c r="E60" s="28" t="s">
        <v>101</v>
      </c>
      <c r="F60" s="50">
        <f>F47+F58</f>
        <v>5242715292.21</v>
      </c>
      <c r="G60" s="50">
        <f>G47+G58</f>
        <v>5574756307.9400005</v>
      </c>
      <c r="H60" s="2"/>
      <c r="I60" s="2"/>
      <c r="J60" s="2"/>
      <c r="K60" s="2"/>
      <c r="L60" s="2"/>
    </row>
    <row r="61" spans="1:12" s="3" customFormat="1" ht="10.5" x14ac:dyDescent="0.15">
      <c r="A61" s="2"/>
      <c r="B61" s="14" t="s">
        <v>102</v>
      </c>
      <c r="C61" s="50">
        <f>C51+C52+C53+C54+C55+C56+C57+C58+C59</f>
        <v>4762872305.8599987</v>
      </c>
      <c r="D61" s="50">
        <f>D51+D52+D53+D54+D55+D56+D57+D58+D59</f>
        <v>4519541521.4599991</v>
      </c>
      <c r="E61" s="27"/>
      <c r="F61" s="40"/>
      <c r="G61" s="40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17"/>
      <c r="C62" s="40"/>
      <c r="D62" s="40"/>
      <c r="E62" s="28" t="s">
        <v>103</v>
      </c>
      <c r="F62" s="40"/>
      <c r="G62" s="40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14" t="s">
        <v>104</v>
      </c>
      <c r="C63" s="50">
        <f>C47+C61</f>
        <v>5011587971.2099991</v>
      </c>
      <c r="D63" s="50">
        <f>D47+D61</f>
        <v>4705175994.4399986</v>
      </c>
      <c r="E63" s="28"/>
      <c r="F63" s="40"/>
      <c r="G63" s="40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26"/>
      <c r="C64" s="42"/>
      <c r="D64" s="42"/>
      <c r="E64" s="28" t="s">
        <v>105</v>
      </c>
      <c r="F64" s="50">
        <f>F65+F66+F67</f>
        <v>2410250.11</v>
      </c>
      <c r="G64" s="50">
        <f>G65+G66+G67</f>
        <v>2355811.44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26"/>
      <c r="C65" s="42"/>
      <c r="D65" s="42"/>
      <c r="E65" s="27" t="s">
        <v>106</v>
      </c>
      <c r="F65" s="25">
        <v>2410250.11</v>
      </c>
      <c r="G65" s="25">
        <v>2355811.44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26"/>
      <c r="C66" s="42"/>
      <c r="D66" s="42"/>
      <c r="E66" s="27" t="s">
        <v>107</v>
      </c>
      <c r="F66" s="20">
        <v>0</v>
      </c>
      <c r="G66" s="20">
        <v>0</v>
      </c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26"/>
      <c r="C67" s="42"/>
      <c r="D67" s="42"/>
      <c r="E67" s="27" t="s">
        <v>108</v>
      </c>
      <c r="F67" s="20">
        <v>0</v>
      </c>
      <c r="G67" s="20">
        <v>0</v>
      </c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26"/>
      <c r="C68" s="42"/>
      <c r="D68" s="42"/>
      <c r="E68" s="27"/>
      <c r="F68" s="40"/>
      <c r="G68" s="40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26"/>
      <c r="C69" s="42"/>
      <c r="D69" s="42"/>
      <c r="E69" s="28" t="s">
        <v>109</v>
      </c>
      <c r="F69" s="50">
        <f>F70+F71+F72+F73+F74</f>
        <v>-233535571.11000001</v>
      </c>
      <c r="G69" s="50">
        <f>G70+G71+G72+G73+G74</f>
        <v>-871936124.94000006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26"/>
      <c r="C70" s="42"/>
      <c r="D70" s="42"/>
      <c r="E70" s="27" t="s">
        <v>110</v>
      </c>
      <c r="F70" s="25">
        <v>638400553.83000004</v>
      </c>
      <c r="G70" s="25">
        <v>956118278.21000004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26"/>
      <c r="C71" s="42"/>
      <c r="D71" s="42"/>
      <c r="E71" s="27" t="s">
        <v>111</v>
      </c>
      <c r="F71" s="25">
        <v>-871936124.94000006</v>
      </c>
      <c r="G71" s="25">
        <v>-1828054403.1500001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26"/>
      <c r="C72" s="42"/>
      <c r="D72" s="42"/>
      <c r="E72" s="27" t="s">
        <v>112</v>
      </c>
      <c r="F72" s="20">
        <v>0</v>
      </c>
      <c r="G72" s="20">
        <v>0</v>
      </c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26"/>
      <c r="C73" s="42"/>
      <c r="D73" s="42"/>
      <c r="E73" s="27" t="s">
        <v>113</v>
      </c>
      <c r="F73" s="20">
        <v>0</v>
      </c>
      <c r="G73" s="20">
        <v>0</v>
      </c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26"/>
      <c r="C74" s="42"/>
      <c r="D74" s="42"/>
      <c r="E74" s="27" t="s">
        <v>114</v>
      </c>
      <c r="F74" s="20">
        <v>0</v>
      </c>
      <c r="G74" s="20">
        <v>0</v>
      </c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26"/>
      <c r="C75" s="42"/>
      <c r="D75" s="42"/>
      <c r="E75" s="27"/>
      <c r="F75" s="40"/>
      <c r="G75" s="40"/>
      <c r="H75" s="2"/>
      <c r="I75" s="2"/>
      <c r="J75" s="2"/>
      <c r="K75" s="2"/>
      <c r="L75" s="2"/>
    </row>
    <row r="76" spans="1:12" s="3" customFormat="1" ht="21" x14ac:dyDescent="0.15">
      <c r="A76" s="2"/>
      <c r="B76" s="26"/>
      <c r="C76" s="42"/>
      <c r="D76" s="42"/>
      <c r="E76" s="28" t="s">
        <v>115</v>
      </c>
      <c r="F76" s="29">
        <f>F77+F78</f>
        <v>0</v>
      </c>
      <c r="G76" s="29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26"/>
      <c r="C77" s="42"/>
      <c r="D77" s="42"/>
      <c r="E77" s="27" t="s">
        <v>116</v>
      </c>
      <c r="F77" s="20"/>
      <c r="G77" s="20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26"/>
      <c r="C78" s="42"/>
      <c r="D78" s="42"/>
      <c r="E78" s="27" t="s">
        <v>117</v>
      </c>
      <c r="F78" s="20"/>
      <c r="G78" s="20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26"/>
      <c r="C79" s="42"/>
      <c r="D79" s="42"/>
      <c r="E79" s="27"/>
      <c r="F79" s="40"/>
      <c r="G79" s="40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26"/>
      <c r="C80" s="42"/>
      <c r="D80" s="42"/>
      <c r="E80" s="28" t="s">
        <v>118</v>
      </c>
      <c r="F80" s="50">
        <f>F64+F69+F76</f>
        <v>-231125321</v>
      </c>
      <c r="G80" s="50">
        <f>G64+G69+G76</f>
        <v>-869580313.5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26"/>
      <c r="C81" s="42"/>
      <c r="D81" s="42"/>
      <c r="E81" s="27"/>
      <c r="F81" s="40"/>
      <c r="G81" s="40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26"/>
      <c r="C82" s="42"/>
      <c r="D82" s="42"/>
      <c r="E82" s="28" t="s">
        <v>119</v>
      </c>
      <c r="F82" s="50">
        <f>F60+F80</f>
        <v>5011589971.21</v>
      </c>
      <c r="G82" s="50">
        <f>G60+G80</f>
        <v>4705175994.4400005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43"/>
      <c r="C83" s="31"/>
      <c r="D83" s="31"/>
      <c r="E83" s="44"/>
      <c r="F83" s="45"/>
      <c r="G83" s="4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53" t="s">
        <v>125</v>
      </c>
      <c r="C84" s="52"/>
      <c r="D84" s="52"/>
      <c r="E84" s="48"/>
      <c r="F84" s="49"/>
      <c r="G84" s="49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46"/>
      <c r="C85" s="47"/>
      <c r="D85" s="47"/>
      <c r="E85" s="48"/>
      <c r="F85" s="49"/>
      <c r="G85" s="49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46"/>
      <c r="C86" s="47"/>
      <c r="D86" s="47"/>
      <c r="E86" s="48"/>
      <c r="F86" s="49"/>
      <c r="G86" s="49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46"/>
      <c r="C87" s="47"/>
      <c r="D87" s="47"/>
      <c r="E87" s="48"/>
      <c r="F87" s="49"/>
      <c r="G87" s="49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46"/>
      <c r="C88" s="47"/>
      <c r="D88" s="47"/>
      <c r="E88" s="48"/>
      <c r="F88" s="49"/>
      <c r="G88" s="49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46"/>
      <c r="C89" s="47"/>
      <c r="D89" s="47"/>
      <c r="E89" s="48"/>
      <c r="F89" s="49"/>
      <c r="G89" s="49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46"/>
      <c r="C90" s="47"/>
      <c r="D90" s="47"/>
      <c r="E90" s="48"/>
      <c r="F90" s="49"/>
      <c r="G90" s="49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46"/>
      <c r="C91" s="47"/>
      <c r="D91" s="47"/>
      <c r="E91" s="48"/>
      <c r="F91" s="49"/>
      <c r="G91" s="49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46"/>
      <c r="C92" s="47"/>
      <c r="D92" s="47"/>
      <c r="E92" s="48"/>
      <c r="F92" s="49"/>
      <c r="G92" s="49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46"/>
      <c r="C93" s="47"/>
      <c r="D93" s="47"/>
      <c r="E93" s="48"/>
      <c r="F93" s="49"/>
      <c r="G93" s="49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46"/>
      <c r="C94" s="47"/>
      <c r="D94" s="47"/>
      <c r="E94" s="48"/>
      <c r="F94" s="49"/>
      <c r="G94" s="49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46"/>
      <c r="C95" s="47"/>
      <c r="D95" s="47"/>
      <c r="E95" s="48"/>
      <c r="F95" s="49"/>
      <c r="G95" s="49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6"/>
      <c r="C96" s="7"/>
      <c r="D96" s="7"/>
      <c r="E96" s="8"/>
      <c r="F96" s="9"/>
      <c r="G96" s="9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6"/>
      <c r="C97" s="7"/>
      <c r="D97" s="7"/>
      <c r="E97" s="8"/>
      <c r="F97" s="9"/>
      <c r="G97" s="9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6"/>
      <c r="C98" s="7"/>
      <c r="D98" s="7"/>
      <c r="E98" s="8"/>
      <c r="F98" s="9"/>
      <c r="G98" s="9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6"/>
      <c r="C99" s="7"/>
      <c r="D99" s="7"/>
      <c r="E99" s="8"/>
      <c r="F99" s="9"/>
      <c r="G99" s="9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6"/>
      <c r="C100" s="7"/>
      <c r="D100" s="7"/>
      <c r="E100" s="8"/>
      <c r="F100" s="9"/>
      <c r="G100" s="9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ignoredErrors>
    <ignoredError sqref="C12 F12:F15 F25:F51 C14:C16 C18 C21:C50 F17 F19:F22 C52 C55 F53:F64 F66:F6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2019-09-11T22:18:32Z</cp:lastPrinted>
  <dcterms:created xsi:type="dcterms:W3CDTF">2017-04-24T16:01:41Z</dcterms:created>
  <dcterms:modified xsi:type="dcterms:W3CDTF">2019-10-14T21:25:26Z</dcterms:modified>
</cp:coreProperties>
</file>