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Normatividad Aplicable\CAPITULO V LGCG publicación de información\1ER TRIMESTRE 2019\"/>
    </mc:Choice>
  </mc:AlternateContent>
  <bookViews>
    <workbookView xWindow="0" yWindow="0" windowWidth="28800" windowHeight="13125"/>
  </bookViews>
  <sheets>
    <sheet name="Edo. analitico de Ing. CONAC" sheetId="11" r:id="rId1"/>
  </sheets>
  <externalReferences>
    <externalReference r:id="rId2"/>
    <externalReference r:id="rId3"/>
    <externalReference r:id="rId4"/>
  </externalReferences>
  <definedNames>
    <definedName name="\a">#REF!</definedName>
    <definedName name="A_impresión_IM">'[1]Crese-05'!$B$1:$N$14</definedName>
    <definedName name="_xlnm.Print_Area" localSheetId="0">'Edo. analitico de Ing. CONAC'!$B$1:$J$74</definedName>
    <definedName name="b">#REF!</definedName>
    <definedName name="COMPARATIVO">#REF!</definedName>
    <definedName name="LLL">'[2]DCCOA-5A'!$B$1:$N$12</definedName>
    <definedName name="res">'[3]EDO POS FINAN'!$B$2:$S$45</definedName>
  </definedNames>
  <calcPr calcId="162913"/>
</workbook>
</file>

<file path=xl/calcChain.xml><?xml version="1.0" encoding="utf-8"?>
<calcChain xmlns="http://schemas.openxmlformats.org/spreadsheetml/2006/main">
  <c r="J24" i="11" l="1"/>
  <c r="J26" i="11"/>
  <c r="H23" i="11"/>
  <c r="E51" i="11" l="1"/>
  <c r="I55" i="11"/>
  <c r="E38" i="11"/>
  <c r="F38" i="11"/>
  <c r="G38" i="11" l="1"/>
  <c r="E52" i="11" l="1"/>
  <c r="E48" i="11" s="1"/>
  <c r="F15" i="11"/>
  <c r="G16" i="11"/>
  <c r="I15" i="11"/>
  <c r="J23" i="11" l="1"/>
  <c r="J14" i="11" l="1"/>
  <c r="J19" i="11"/>
  <c r="J16" i="11" l="1"/>
  <c r="H15" i="11"/>
  <c r="I18" i="11" l="1"/>
  <c r="I26" i="11" s="1"/>
  <c r="G19" i="11" l="1"/>
  <c r="G14" i="11" l="1"/>
  <c r="E15" i="11" l="1"/>
  <c r="J15" i="11" s="1"/>
  <c r="G23" i="11" l="1"/>
  <c r="G24" i="11" l="1"/>
  <c r="G18" i="11" l="1"/>
  <c r="H18" i="11"/>
  <c r="F18" i="11"/>
  <c r="G15" i="11"/>
  <c r="F51" i="11" l="1"/>
  <c r="F26" i="11"/>
  <c r="F52" i="11"/>
  <c r="I52" i="11" l="1"/>
  <c r="G52" i="11" l="1"/>
  <c r="J52" i="11"/>
  <c r="H55" i="11" l="1"/>
  <c r="H51" i="11"/>
  <c r="F55" i="11" l="1"/>
  <c r="E18" i="11" l="1"/>
  <c r="J18" i="11" s="1"/>
  <c r="F48" i="11" l="1"/>
  <c r="I38" i="11"/>
  <c r="J38" i="11" s="1"/>
  <c r="H38" i="11"/>
  <c r="E55" i="11" l="1"/>
  <c r="G55" i="11" s="1"/>
  <c r="H54" i="11"/>
  <c r="F54" i="11"/>
  <c r="G51" i="11"/>
  <c r="F34" i="11"/>
  <c r="E34" i="11"/>
  <c r="G37" i="11"/>
  <c r="G35" i="11"/>
  <c r="E26" i="11"/>
  <c r="G26" i="11" l="1"/>
  <c r="E54" i="11"/>
  <c r="E57" i="11" s="1"/>
  <c r="H52" i="11"/>
  <c r="H48" i="11" s="1"/>
  <c r="H26" i="11"/>
  <c r="I51" i="11"/>
  <c r="J51" i="11" s="1"/>
  <c r="J48" i="11" s="1"/>
  <c r="H34" i="11"/>
  <c r="I54" i="11"/>
  <c r="J55" i="11"/>
  <c r="J54" i="11" s="1"/>
  <c r="I34" i="11"/>
  <c r="G48" i="11"/>
  <c r="F57" i="11"/>
  <c r="G54" i="11"/>
  <c r="H57" i="11" l="1"/>
  <c r="G34" i="11"/>
  <c r="G57" i="11" s="1"/>
  <c r="J34" i="11"/>
  <c r="J57" i="11" s="1"/>
  <c r="I48" i="11"/>
  <c r="I57" i="11" s="1"/>
</calcChain>
</file>

<file path=xl/sharedStrings.xml><?xml version="1.0" encoding="utf-8"?>
<sst xmlns="http://schemas.openxmlformats.org/spreadsheetml/2006/main" count="59" uniqueCount="38">
  <si>
    <t>Instituto de la Función Registral del Estado de México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</si>
  <si>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</si>
  <si>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</si>
  <si>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</si>
  <si>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</si>
  <si>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</si>
  <si>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</si>
  <si>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</si>
  <si>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</si>
  <si>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</si>
  <si>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</si>
  <si>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</si>
  <si>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</si>
  <si>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</si>
  <si>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</si>
  <si>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</si>
  <si>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</si>
  <si>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</si>
  <si>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</si>
  <si>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</si>
  <si>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</si>
  <si>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Ingresos excedentes¹</t>
  </si>
  <si>
    <t>Estado Analítico de Ingresos
Por Fuente de Financiamiento</t>
  </si>
  <si>
    <t>Ampliaciones y 
Reducciones</t>
  </si>
  <si>
    <t>(1)</t>
  </si>
  <si>
    <t>(2)</t>
  </si>
  <si>
    <t>(6= 5 - 1 )</t>
  </si>
  <si>
    <t>¹ Los ingresos excedentes se presentan para efectos de cumplimiento de la Ley General de Contabilidad Gubernamental y el importe reflejado debe ser siempre mayor a cero</t>
  </si>
  <si>
    <t xml:space="preserve">Aprovechamientos </t>
  </si>
  <si>
    <t>Transferencias, Asignaciones, Subsidios, Subvenciones, y Pensiones y Jubilaciones</t>
  </si>
  <si>
    <t xml:space="preserve">Ingresos del Poder Ejecutivo Federal o Estatal y de los Municipios </t>
  </si>
  <si>
    <t xml:space="preserve">Participaciones, Aportaciones, Convenios, Incentivos Derivados de la Colaboración  Fiscal y Fondos Distintos de Aportaciones </t>
  </si>
  <si>
    <t>Transferencias, Asignaciones, Subsidios y Subvenciones, y Pensiones y Jubilaciones</t>
  </si>
  <si>
    <t xml:space="preserve">Ingresos de los Entes Públicos de los Poderes  Legislativo y Judicial, de los Órganos  Autónomos y del Sector Paraestatal o Paramunicipal, así como de las Empresas Productivas del Estado   </t>
  </si>
  <si>
    <t>Ingresos por Ventas de Bienes, Prestación de Servicios y Otros Ingresos</t>
  </si>
  <si>
    <t xml:space="preserve">Participaciones, Aportaciones, Convenios, Incentivos Derivados de la Colaboración Fiscal  y Fondos Distintos de Aportaciones </t>
  </si>
  <si>
    <r>
      <t xml:space="preserve">Ingresos por Ventas de Bienes, Prestacón de Servicios y </t>
    </r>
    <r>
      <rPr>
        <b/>
        <sz val="11"/>
        <color rgb="FF000000"/>
        <rFont val="HelveticaNeueLT Std Lt"/>
        <family val="2"/>
      </rPr>
      <t>Otros Ingresos</t>
    </r>
  </si>
  <si>
    <t>Del 1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</si>
</sst>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#.0;\-#,###.0"/>
    <numFmt numFmtId="166" formatCode="_-* #,##0.0_-;\-* #,##0.0_-;_-* &quot;-&quot;??_-;_-@_-"/>
    <numFmt numFmtId="167" formatCode="#,##0.0_ ;\-#,##0.0\ "/>
    <numFmt numFmtId="168" formatCode="#,##0.00_ ;\-#,##0.00\ "/>
    <numFmt numFmtId="170" formatCode="#,###.00;\-#,###.0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HelveticaNeueLT Std Lt"/>
      <family val="2"/>
    </font>
    <font>
      <b/>
      <sz val="11"/>
      <color theme="1"/>
      <name val="HelveticaNeueLT Std Lt"/>
      <family val="2"/>
    </font>
    <font>
      <sz val="11"/>
      <color theme="0"/>
      <name val="HelveticaNeueLT Std Lt"/>
      <family val="2"/>
    </font>
    <font>
      <sz val="11"/>
      <color rgb="FFFF0000"/>
      <name val="HelveticaNeueLT Std Lt"/>
      <family val="2"/>
    </font>
    <font>
      <sz val="11"/>
      <color indexed="8"/>
      <name val="HelveticaNeueLT Std Lt"/>
      <family val="2"/>
    </font>
    <font>
      <sz val="11"/>
      <name val="HelveticaNeueLT Std Lt"/>
      <family val="2"/>
    </font>
    <font>
      <sz val="11"/>
      <color rgb="FF000000"/>
      <name val="HelveticaNeueLT Std Lt"/>
      <family val="2"/>
    </font>
    <font>
      <b/>
      <sz val="11"/>
      <color rgb="FF000000"/>
      <name val="HelveticaNeueLT Std Lt"/>
      <family val="2"/>
    </font>
    <font>
      <b/>
      <sz val="11"/>
      <color indexed="8"/>
      <name val="HelveticaNeueLT Std Lt"/>
      <family val="2"/>
    </font>
    <font>
      <b/>
      <sz val="11"/>
      <name val="HelveticaNeueLT Std Lt"/>
      <family val="2"/>
    </font>
    <font>
      <b/>
      <sz val="11"/>
      <color rgb="FFFF0000"/>
      <name val="HelveticaNeueLT Std Lt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2"/>
      </patternFill>
    </fill>
    <fill>
      <patternFill patternType="solid">
        <fgColor indexed="45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40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12" borderId="2" applyNumberFormat="0" applyAlignment="0" applyProtection="0"/>
    <xf numFmtId="0" fontId="3" fillId="12" borderId="2" applyNumberFormat="0" applyAlignment="0" applyProtection="0"/>
    <xf numFmtId="0" fontId="3" fillId="12" borderId="2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1" applyNumberFormat="0" applyAlignment="0" applyProtection="0"/>
    <xf numFmtId="0" fontId="3" fillId="8" borderId="1" applyNumberFormat="0" applyAlignment="0" applyProtection="0"/>
    <xf numFmtId="0" fontId="3" fillId="8" borderId="1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" borderId="4" applyNumberFormat="0" applyFont="0" applyAlignment="0" applyProtection="0"/>
    <xf numFmtId="0" fontId="3" fillId="5" borderId="4" applyNumberFormat="0" applyFont="0" applyAlignment="0" applyProtection="0"/>
    <xf numFmtId="0" fontId="3" fillId="5" borderId="4" applyNumberFormat="0" applyFont="0" applyAlignment="0" applyProtection="0"/>
    <xf numFmtId="0" fontId="3" fillId="5" borderId="4" applyNumberFormat="0" applyFont="0" applyAlignment="0" applyProtection="0"/>
    <xf numFmtId="0" fontId="3" fillId="5" borderId="4" applyNumberFormat="0" applyFont="0" applyAlignment="0" applyProtection="0"/>
    <xf numFmtId="0" fontId="3" fillId="5" borderId="4" applyNumberFormat="0" applyFont="0" applyAlignment="0" applyProtection="0"/>
    <xf numFmtId="9" fontId="3" fillId="0" borderId="0" applyFont="0" applyFill="0" applyBorder="0" applyAlignment="0" applyProtection="0"/>
    <xf numFmtId="0" fontId="3" fillId="2" borderId="5" applyNumberFormat="0" applyAlignment="0" applyProtection="0"/>
    <xf numFmtId="0" fontId="3" fillId="2" borderId="5" applyNumberFormat="0" applyAlignment="0" applyProtection="0"/>
    <xf numFmtId="0" fontId="3" fillId="2" borderId="5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</cellStyleXfs>
  <cellXfs count="152">
    <xf numFmtId="0" fontId="0" fillId="0" borderId="0" xfId="0" applyFont="1"/>
    <xf numFmtId="0" fontId="8" fillId="0" borderId="0" xfId="234" applyFont="1" applyFill="1"/>
    <xf numFmtId="165" fontId="12" fillId="0" borderId="24" xfId="236" applyNumberFormat="1" applyFont="1" applyFill="1" applyBorder="1" applyAlignment="1">
      <alignment horizontal="center"/>
    </xf>
    <xf numFmtId="165" fontId="13" fillId="0" borderId="24" xfId="236" applyNumberFormat="1" applyFont="1" applyFill="1" applyBorder="1" applyAlignment="1">
      <alignment horizontal="center"/>
    </xf>
    <xf numFmtId="165" fontId="12" fillId="0" borderId="12" xfId="236" applyNumberFormat="1" applyFont="1" applyFill="1" applyBorder="1" applyAlignment="1">
      <alignment horizontal="center"/>
    </xf>
    <xf numFmtId="165" fontId="12" fillId="0" borderId="25" xfId="237" applyNumberFormat="1" applyFont="1" applyFill="1" applyBorder="1" applyAlignment="1" applyProtection="1">
      <alignment horizontal="right"/>
      <protection locked="0"/>
    </xf>
    <xf numFmtId="165" fontId="12" fillId="0" borderId="25" xfId="237" applyNumberFormat="1" applyFont="1" applyFill="1" applyBorder="1" applyAlignment="1" applyProtection="1">
      <alignment horizontal="right"/>
    </xf>
    <xf numFmtId="165" fontId="13" fillId="0" borderId="25" xfId="237" applyNumberFormat="1" applyFont="1" applyFill="1" applyBorder="1" applyAlignment="1" applyProtection="1">
      <alignment horizontal="right"/>
      <protection locked="0"/>
    </xf>
    <xf numFmtId="165" fontId="12" fillId="0" borderId="14" xfId="237" applyNumberFormat="1" applyFont="1" applyFill="1" applyBorder="1" applyAlignment="1" applyProtection="1">
      <alignment horizontal="right"/>
    </xf>
    <xf numFmtId="166" fontId="18" fillId="0" borderId="0" xfId="238" applyNumberFormat="1" applyFont="1" applyFill="1"/>
    <xf numFmtId="0" fontId="12" fillId="0" borderId="15" xfId="236" applyFont="1" applyFill="1" applyBorder="1" applyAlignment="1">
      <alignment horizontal="center" vertical="center"/>
    </xf>
    <xf numFmtId="0" fontId="12" fillId="0" borderId="16" xfId="236" applyFont="1" applyFill="1" applyBorder="1" applyAlignment="1">
      <alignment horizontal="center" vertical="center"/>
    </xf>
    <xf numFmtId="0" fontId="12" fillId="0" borderId="16" xfId="236" applyFont="1" applyFill="1" applyBorder="1" applyAlignment="1">
      <alignment wrapText="1"/>
    </xf>
    <xf numFmtId="0" fontId="16" fillId="0" borderId="18" xfId="236" applyFont="1" applyFill="1" applyBorder="1" applyAlignment="1">
      <alignment horizontal="centerContinuous"/>
    </xf>
    <xf numFmtId="0" fontId="16" fillId="0" borderId="19" xfId="236" applyFont="1" applyFill="1" applyBorder="1" applyAlignment="1">
      <alignment horizontal="centerContinuous"/>
    </xf>
    <xf numFmtId="0" fontId="16" fillId="0" borderId="20" xfId="236" applyFont="1" applyFill="1" applyBorder="1" applyAlignment="1">
      <alignment horizontal="left" wrapText="1"/>
    </xf>
    <xf numFmtId="167" fontId="8" fillId="0" borderId="0" xfId="234" applyNumberFormat="1" applyFont="1" applyFill="1"/>
    <xf numFmtId="0" fontId="12" fillId="0" borderId="10" xfId="236" applyFont="1" applyFill="1" applyBorder="1"/>
    <xf numFmtId="0" fontId="12" fillId="0" borderId="11" xfId="236" applyFont="1" applyFill="1" applyBorder="1"/>
    <xf numFmtId="0" fontId="12" fillId="0" borderId="28" xfId="236" applyFont="1" applyFill="1" applyBorder="1"/>
    <xf numFmtId="0" fontId="12" fillId="0" borderId="13" xfId="236" applyFont="1" applyFill="1" applyBorder="1" applyAlignment="1">
      <alignment horizontal="center" vertical="center"/>
    </xf>
    <xf numFmtId="0" fontId="8" fillId="0" borderId="0" xfId="234" applyFont="1" applyFill="1" applyBorder="1"/>
    <xf numFmtId="0" fontId="14" fillId="0" borderId="30" xfId="234" applyFont="1" applyFill="1" applyBorder="1" applyAlignment="1">
      <alignment vertical="center" wrapText="1"/>
    </xf>
    <xf numFmtId="0" fontId="16" fillId="0" borderId="13" xfId="236" applyFont="1" applyFill="1" applyBorder="1" applyAlignment="1">
      <alignment horizontal="left"/>
    </xf>
    <xf numFmtId="0" fontId="16" fillId="0" borderId="13" xfId="236" applyFont="1" applyFill="1" applyBorder="1" applyAlignment="1">
      <alignment horizontal="center" vertical="center"/>
    </xf>
    <xf numFmtId="0" fontId="9" fillId="0" borderId="0" xfId="234" applyFont="1" applyFill="1" applyBorder="1"/>
    <xf numFmtId="0" fontId="9" fillId="0" borderId="30" xfId="234" applyFont="1" applyFill="1" applyBorder="1"/>
    <xf numFmtId="0" fontId="12" fillId="0" borderId="32" xfId="236" applyFont="1" applyFill="1" applyBorder="1" applyAlignment="1">
      <alignment wrapText="1"/>
    </xf>
    <xf numFmtId="0" fontId="16" fillId="0" borderId="20" xfId="236" applyFont="1" applyFill="1" applyBorder="1" applyAlignment="1">
      <alignment horizontal="left" wrapText="1" indent="1"/>
    </xf>
    <xf numFmtId="0" fontId="13" fillId="0" borderId="0" xfId="234" applyFont="1" applyFill="1" applyBorder="1" applyAlignment="1">
      <alignment vertical="top" wrapText="1"/>
    </xf>
    <xf numFmtId="0" fontId="14" fillId="0" borderId="0" xfId="234" applyFont="1" applyFill="1" applyBorder="1" applyAlignment="1">
      <alignment horizontal="left" vertical="center" wrapText="1"/>
    </xf>
    <xf numFmtId="0" fontId="14" fillId="0" borderId="30" xfId="234" applyFont="1" applyFill="1" applyBorder="1" applyAlignment="1">
      <alignment horizontal="left" vertical="center" wrapText="1"/>
    </xf>
    <xf numFmtId="166" fontId="11" fillId="0" borderId="0" xfId="238" applyNumberFormat="1" applyFont="1" applyFill="1"/>
    <xf numFmtId="0" fontId="9" fillId="0" borderId="0" xfId="236" applyFont="1" applyFill="1"/>
    <xf numFmtId="0" fontId="9" fillId="0" borderId="0" xfId="236" applyFont="1" applyFill="1" applyAlignment="1">
      <alignment horizontal="center"/>
    </xf>
    <xf numFmtId="168" fontId="9" fillId="0" borderId="0" xfId="234" applyNumberFormat="1" applyFont="1" applyFill="1"/>
    <xf numFmtId="167" fontId="9" fillId="0" borderId="0" xfId="234" applyNumberFormat="1" applyFont="1" applyFill="1"/>
    <xf numFmtId="0" fontId="9" fillId="0" borderId="0" xfId="234" applyFont="1" applyFill="1"/>
    <xf numFmtId="0" fontId="12" fillId="0" borderId="13" xfId="236" applyFont="1" applyFill="1" applyBorder="1" applyAlignment="1">
      <alignment horizontal="left" vertical="center"/>
    </xf>
    <xf numFmtId="166" fontId="18" fillId="0" borderId="0" xfId="238" applyNumberFormat="1" applyFont="1" applyFill="1" applyAlignment="1"/>
    <xf numFmtId="0" fontId="9" fillId="0" borderId="0" xfId="234" applyFont="1" applyFill="1" applyAlignment="1"/>
    <xf numFmtId="166" fontId="13" fillId="0" borderId="0" xfId="238" applyNumberFormat="1" applyFont="1" applyFill="1"/>
    <xf numFmtId="168" fontId="8" fillId="0" borderId="0" xfId="234" applyNumberFormat="1" applyFont="1" applyFill="1"/>
    <xf numFmtId="0" fontId="16" fillId="0" borderId="0" xfId="236" applyFont="1" applyFill="1" applyBorder="1" applyAlignment="1">
      <alignment horizontal="left"/>
    </xf>
    <xf numFmtId="0" fontId="8" fillId="0" borderId="30" xfId="234" applyFont="1" applyFill="1" applyBorder="1"/>
    <xf numFmtId="0" fontId="12" fillId="0" borderId="0" xfId="236" applyFont="1" applyFill="1" applyBorder="1" applyAlignment="1">
      <alignment horizontal="center" vertical="center"/>
    </xf>
    <xf numFmtId="0" fontId="8" fillId="0" borderId="0" xfId="234" applyFont="1" applyFill="1" applyAlignment="1">
      <alignment vertical="top"/>
    </xf>
    <xf numFmtId="166" fontId="11" fillId="0" borderId="0" xfId="238" applyNumberFormat="1" applyFont="1" applyFill="1" applyAlignment="1">
      <alignment vertical="top"/>
    </xf>
    <xf numFmtId="0" fontId="8" fillId="0" borderId="0" xfId="234" applyFont="1" applyFill="1" applyAlignment="1"/>
    <xf numFmtId="166" fontId="11" fillId="0" borderId="0" xfId="238" applyNumberFormat="1" applyFont="1" applyFill="1" applyAlignment="1"/>
    <xf numFmtId="0" fontId="8" fillId="0" borderId="0" xfId="234" applyFont="1" applyFill="1" applyAlignment="1">
      <alignment horizontal="center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 vertical="top"/>
    </xf>
    <xf numFmtId="168" fontId="9" fillId="0" borderId="0" xfId="234" applyNumberFormat="1" applyFont="1" applyFill="1" applyAlignment="1">
      <alignment horizontal="center"/>
    </xf>
    <xf numFmtId="0" fontId="9" fillId="0" borderId="0" xfId="234" applyFont="1" applyFill="1" applyBorder="1" applyAlignment="1">
      <alignment horizontal="left"/>
    </xf>
    <xf numFmtId="0" fontId="8" fillId="0" borderId="0" xfId="234" applyFont="1" applyFill="1" applyBorder="1" applyAlignment="1">
      <alignment horizontal="center"/>
    </xf>
    <xf numFmtId="0" fontId="8" fillId="0" borderId="0" xfId="234" applyFont="1" applyFill="1" applyAlignment="1">
      <alignment horizontal="center" vertical="top"/>
    </xf>
    <xf numFmtId="0" fontId="15" fillId="0" borderId="0" xfId="0" applyFont="1" applyFill="1" applyAlignment="1">
      <alignment horizontal="center" vertical="top"/>
    </xf>
    <xf numFmtId="0" fontId="14" fillId="0" borderId="0" xfId="0" applyFont="1" applyFill="1" applyAlignment="1">
      <alignment horizontal="center" vertical="top"/>
    </xf>
    <xf numFmtId="0" fontId="8" fillId="0" borderId="0" xfId="234" applyFont="1" applyFill="1" applyAlignment="1">
      <alignment horizontal="center"/>
    </xf>
    <xf numFmtId="0" fontId="9" fillId="0" borderId="0" xfId="234" applyFont="1" applyFill="1" applyBorder="1" applyAlignment="1">
      <alignment horizontal="center" vertical="top" wrapText="1"/>
    </xf>
    <xf numFmtId="0" fontId="13" fillId="0" borderId="0" xfId="234" applyFont="1" applyFill="1" applyAlignment="1">
      <alignment horizontal="left" vertical="top" wrapText="1"/>
    </xf>
    <xf numFmtId="0" fontId="14" fillId="0" borderId="0" xfId="234" applyFont="1" applyFill="1" applyBorder="1" applyAlignment="1">
      <alignment horizontal="left" vertical="center" wrapText="1"/>
    </xf>
    <xf numFmtId="0" fontId="14" fillId="0" borderId="30" xfId="234" applyFont="1" applyFill="1" applyBorder="1" applyAlignment="1">
      <alignment horizontal="left" vertical="center" wrapText="1"/>
    </xf>
    <xf numFmtId="0" fontId="16" fillId="0" borderId="13" xfId="236" applyFont="1" applyFill="1" applyBorder="1" applyAlignment="1">
      <alignment horizontal="left" wrapText="1"/>
    </xf>
    <xf numFmtId="0" fontId="16" fillId="0" borderId="0" xfId="236" applyFont="1" applyFill="1" applyBorder="1" applyAlignment="1">
      <alignment horizontal="left" wrapText="1"/>
    </xf>
    <xf numFmtId="0" fontId="16" fillId="0" borderId="30" xfId="236" applyFont="1" applyFill="1" applyBorder="1" applyAlignment="1">
      <alignment horizontal="left" wrapText="1"/>
    </xf>
    <xf numFmtId="37" fontId="9" fillId="0" borderId="10" xfId="235" applyNumberFormat="1" applyFont="1" applyFill="1" applyBorder="1" applyAlignment="1" applyProtection="1">
      <alignment horizontal="center" vertical="center" wrapText="1"/>
    </xf>
    <xf numFmtId="37" fontId="9" fillId="0" borderId="11" xfId="235" applyNumberFormat="1" applyFont="1" applyFill="1" applyBorder="1" applyAlignment="1" applyProtection="1">
      <alignment horizontal="center" vertical="center"/>
    </xf>
    <xf numFmtId="37" fontId="9" fillId="0" borderId="12" xfId="235" applyNumberFormat="1" applyFont="1" applyFill="1" applyBorder="1" applyAlignment="1" applyProtection="1">
      <alignment horizontal="center" vertical="center"/>
    </xf>
    <xf numFmtId="37" fontId="9" fillId="0" borderId="13" xfId="235" applyNumberFormat="1" applyFont="1" applyFill="1" applyBorder="1" applyAlignment="1" applyProtection="1">
      <alignment horizontal="center" vertical="center"/>
    </xf>
    <xf numFmtId="37" fontId="9" fillId="0" borderId="0" xfId="235" applyNumberFormat="1" applyFont="1" applyFill="1" applyBorder="1" applyAlignment="1" applyProtection="1">
      <alignment horizontal="center" vertical="center"/>
    </xf>
    <xf numFmtId="37" fontId="9" fillId="0" borderId="14" xfId="235" applyNumberFormat="1" applyFont="1" applyFill="1" applyBorder="1" applyAlignment="1" applyProtection="1">
      <alignment horizontal="center" vertical="center"/>
    </xf>
    <xf numFmtId="37" fontId="9" fillId="0" borderId="15" xfId="235" applyNumberFormat="1" applyFont="1" applyFill="1" applyBorder="1" applyAlignment="1" applyProtection="1">
      <alignment horizontal="center" vertical="center"/>
    </xf>
    <xf numFmtId="37" fontId="9" fillId="0" borderId="16" xfId="235" applyNumberFormat="1" applyFont="1" applyFill="1" applyBorder="1" applyAlignment="1" applyProtection="1">
      <alignment horizontal="center" vertical="center"/>
    </xf>
    <xf numFmtId="37" fontId="9" fillId="0" borderId="17" xfId="235" applyNumberFormat="1" applyFont="1" applyFill="1" applyBorder="1" applyAlignment="1" applyProtection="1">
      <alignment horizontal="center" vertical="center"/>
    </xf>
    <xf numFmtId="37" fontId="9" fillId="0" borderId="18" xfId="235" applyNumberFormat="1" applyFont="1" applyFill="1" applyBorder="1" applyAlignment="1" applyProtection="1">
      <alignment horizontal="center"/>
    </xf>
    <xf numFmtId="37" fontId="9" fillId="0" borderId="19" xfId="235" applyNumberFormat="1" applyFont="1" applyFill="1" applyBorder="1" applyAlignment="1" applyProtection="1">
      <alignment horizontal="center"/>
    </xf>
    <xf numFmtId="37" fontId="9" fillId="0" borderId="20" xfId="235" applyNumberFormat="1" applyFont="1" applyFill="1" applyBorder="1" applyAlignment="1" applyProtection="1">
      <alignment horizontal="center"/>
    </xf>
    <xf numFmtId="37" fontId="9" fillId="0" borderId="21" xfId="235" applyNumberFormat="1" applyFont="1" applyFill="1" applyBorder="1" applyAlignment="1" applyProtection="1">
      <alignment horizontal="center" vertical="center" wrapText="1"/>
    </xf>
    <xf numFmtId="37" fontId="9" fillId="0" borderId="22" xfId="235" applyNumberFormat="1" applyFont="1" applyFill="1" applyBorder="1" applyAlignment="1" applyProtection="1">
      <alignment horizontal="center" vertical="center" wrapText="1"/>
    </xf>
    <xf numFmtId="37" fontId="9" fillId="0" borderId="23" xfId="235" applyNumberFormat="1" applyFont="1" applyFill="1" applyBorder="1" applyAlignment="1" applyProtection="1">
      <alignment horizontal="center" vertical="center" wrapText="1"/>
    </xf>
    <xf numFmtId="37" fontId="9" fillId="0" borderId="21" xfId="235" applyNumberFormat="1" applyFont="1" applyFill="1" applyBorder="1" applyAlignment="1" applyProtection="1">
      <alignment horizontal="center" vertical="center"/>
    </xf>
    <xf numFmtId="37" fontId="9" fillId="0" borderId="23" xfId="235" applyNumberFormat="1" applyFont="1" applyFill="1" applyBorder="1" applyAlignment="1" applyProtection="1">
      <alignment horizontal="center" vertical="center"/>
    </xf>
    <xf numFmtId="0" fontId="14" fillId="0" borderId="0" xfId="234" applyFont="1" applyFill="1" applyBorder="1" applyAlignment="1">
      <alignment horizontal="left" vertical="center"/>
    </xf>
    <xf numFmtId="0" fontId="14" fillId="0" borderId="30" xfId="234" applyFont="1" applyFill="1" applyBorder="1" applyAlignment="1">
      <alignment horizontal="left" vertical="center"/>
    </xf>
    <xf numFmtId="0" fontId="14" fillId="0" borderId="13" xfId="234" applyFont="1" applyFill="1" applyBorder="1" applyAlignment="1">
      <alignment horizontal="left" vertical="center" wrapText="1"/>
    </xf>
    <xf numFmtId="0" fontId="15" fillId="0" borderId="13" xfId="234" applyFont="1" applyFill="1" applyBorder="1" applyAlignment="1">
      <alignment horizontal="left" wrapText="1"/>
    </xf>
    <xf numFmtId="0" fontId="15" fillId="0" borderId="0" xfId="234" applyFont="1" applyFill="1" applyBorder="1" applyAlignment="1">
      <alignment horizontal="left" wrapText="1"/>
    </xf>
    <xf numFmtId="0" fontId="15" fillId="0" borderId="13" xfId="234" applyFont="1" applyFill="1" applyBorder="1" applyAlignment="1">
      <alignment horizontal="left" vertical="center" wrapText="1"/>
    </xf>
    <xf numFmtId="0" fontId="15" fillId="0" borderId="0" xfId="234" applyFont="1" applyFill="1" applyBorder="1" applyAlignment="1">
      <alignment horizontal="left" vertical="center" wrapText="1"/>
    </xf>
    <xf numFmtId="37" fontId="9" fillId="0" borderId="10" xfId="235" applyNumberFormat="1" applyFont="1" applyFill="1" applyBorder="1" applyAlignment="1" applyProtection="1">
      <alignment horizontal="center"/>
    </xf>
    <xf numFmtId="37" fontId="9" fillId="0" borderId="11" xfId="235" applyNumberFormat="1" applyFont="1" applyFill="1" applyBorder="1" applyAlignment="1" applyProtection="1">
      <alignment horizontal="center"/>
    </xf>
    <xf numFmtId="37" fontId="9" fillId="0" borderId="12" xfId="235" applyNumberFormat="1" applyFont="1" applyFill="1" applyBorder="1" applyAlignment="1" applyProtection="1">
      <alignment horizontal="center"/>
    </xf>
    <xf numFmtId="37" fontId="9" fillId="0" borderId="13" xfId="235" applyNumberFormat="1" applyFont="1" applyFill="1" applyBorder="1" applyAlignment="1" applyProtection="1">
      <alignment horizontal="center"/>
      <protection locked="0"/>
    </xf>
    <xf numFmtId="37" fontId="9" fillId="0" borderId="0" xfId="235" applyNumberFormat="1" applyFont="1" applyFill="1" applyBorder="1" applyAlignment="1" applyProtection="1">
      <alignment horizontal="center"/>
      <protection locked="0"/>
    </xf>
    <xf numFmtId="37" fontId="9" fillId="0" borderId="14" xfId="235" applyNumberFormat="1" applyFont="1" applyFill="1" applyBorder="1" applyAlignment="1" applyProtection="1">
      <alignment horizontal="center"/>
      <protection locked="0"/>
    </xf>
    <xf numFmtId="37" fontId="9" fillId="0" borderId="13" xfId="235" applyNumberFormat="1" applyFont="1" applyFill="1" applyBorder="1" applyAlignment="1" applyProtection="1">
      <alignment horizontal="center"/>
    </xf>
    <xf numFmtId="37" fontId="9" fillId="0" borderId="0" xfId="235" applyNumberFormat="1" applyFont="1" applyFill="1" applyBorder="1" applyAlignment="1" applyProtection="1">
      <alignment horizontal="center"/>
    </xf>
    <xf numFmtId="37" fontId="9" fillId="0" borderId="14" xfId="235" applyNumberFormat="1" applyFont="1" applyFill="1" applyBorder="1" applyAlignment="1" applyProtection="1">
      <alignment horizontal="center"/>
    </xf>
    <xf numFmtId="37" fontId="9" fillId="0" borderId="15" xfId="235" applyNumberFormat="1" applyFont="1" applyFill="1" applyBorder="1" applyAlignment="1" applyProtection="1">
      <alignment horizontal="center"/>
    </xf>
    <xf numFmtId="37" fontId="9" fillId="0" borderId="16" xfId="235" applyNumberFormat="1" applyFont="1" applyFill="1" applyBorder="1" applyAlignment="1" applyProtection="1">
      <alignment horizontal="center"/>
    </xf>
    <xf numFmtId="37" fontId="9" fillId="0" borderId="17" xfId="235" applyNumberFormat="1" applyFont="1" applyFill="1" applyBorder="1" applyAlignment="1" applyProtection="1">
      <alignment horizontal="center"/>
    </xf>
    <xf numFmtId="170" fontId="16" fillId="0" borderId="25" xfId="237" applyNumberFormat="1" applyFont="1" applyFill="1" applyBorder="1" applyAlignment="1" applyProtection="1">
      <alignment horizontal="right"/>
      <protection locked="0"/>
    </xf>
    <xf numFmtId="170" fontId="16" fillId="0" borderId="25" xfId="237" applyNumberFormat="1" applyFont="1" applyFill="1" applyBorder="1" applyAlignment="1" applyProtection="1">
      <alignment horizontal="right"/>
    </xf>
    <xf numFmtId="170" fontId="17" fillId="0" borderId="25" xfId="237" applyNumberFormat="1" applyFont="1" applyFill="1" applyBorder="1" applyAlignment="1" applyProtection="1">
      <alignment horizontal="right"/>
      <protection locked="0"/>
    </xf>
    <xf numFmtId="170" fontId="16" fillId="0" borderId="14" xfId="237" applyNumberFormat="1" applyFont="1" applyFill="1" applyBorder="1" applyAlignment="1" applyProtection="1">
      <alignment horizontal="right"/>
    </xf>
    <xf numFmtId="170" fontId="17" fillId="0" borderId="25" xfId="237" applyNumberFormat="1" applyFont="1" applyFill="1" applyBorder="1" applyAlignment="1" applyProtection="1">
      <alignment horizontal="right"/>
    </xf>
    <xf numFmtId="170" fontId="12" fillId="0" borderId="25" xfId="237" applyNumberFormat="1" applyFont="1" applyFill="1" applyBorder="1" applyAlignment="1" applyProtection="1">
      <alignment horizontal="right"/>
      <protection locked="0"/>
    </xf>
    <xf numFmtId="170" fontId="12" fillId="0" borderId="25" xfId="237" applyNumberFormat="1" applyFont="1" applyFill="1" applyBorder="1" applyAlignment="1" applyProtection="1">
      <alignment horizontal="right"/>
    </xf>
    <xf numFmtId="170" fontId="13" fillId="0" borderId="25" xfId="237" applyNumberFormat="1" applyFont="1" applyFill="1" applyBorder="1" applyAlignment="1" applyProtection="1">
      <alignment horizontal="right"/>
    </xf>
    <xf numFmtId="170" fontId="12" fillId="0" borderId="14" xfId="237" applyNumberFormat="1" applyFont="1" applyFill="1" applyBorder="1" applyAlignment="1" applyProtection="1">
      <alignment horizontal="right"/>
    </xf>
    <xf numFmtId="170" fontId="13" fillId="0" borderId="25" xfId="237" applyNumberFormat="1" applyFont="1" applyFill="1" applyBorder="1" applyAlignment="1" applyProtection="1">
      <alignment horizontal="right"/>
      <protection locked="0"/>
    </xf>
    <xf numFmtId="170" fontId="17" fillId="0" borderId="25" xfId="234" applyNumberFormat="1" applyFont="1" applyFill="1" applyBorder="1" applyAlignment="1" applyProtection="1">
      <alignment horizontal="right" wrapText="1"/>
      <protection locked="0"/>
    </xf>
    <xf numFmtId="170" fontId="12" fillId="0" borderId="26" xfId="237" applyNumberFormat="1" applyFont="1" applyFill="1" applyBorder="1" applyAlignment="1">
      <alignment horizontal="center"/>
    </xf>
    <xf numFmtId="170" fontId="13" fillId="0" borderId="26" xfId="237" applyNumberFormat="1" applyFont="1" applyFill="1" applyBorder="1" applyAlignment="1">
      <alignment horizontal="center"/>
    </xf>
    <xf numFmtId="170" fontId="12" fillId="0" borderId="17" xfId="237" applyNumberFormat="1" applyFont="1" applyFill="1" applyBorder="1" applyAlignment="1">
      <alignment horizontal="center"/>
    </xf>
    <xf numFmtId="170" fontId="16" fillId="0" borderId="27" xfId="236" applyNumberFormat="1" applyFont="1" applyFill="1" applyBorder="1" applyAlignment="1" applyProtection="1">
      <alignment horizontal="right"/>
    </xf>
    <xf numFmtId="170" fontId="16" fillId="0" borderId="18" xfId="236" applyNumberFormat="1" applyFont="1" applyFill="1" applyBorder="1" applyAlignment="1" applyProtection="1">
      <alignment horizontal="right"/>
    </xf>
    <xf numFmtId="170" fontId="16" fillId="0" borderId="21" xfId="236" applyNumberFormat="1" applyFont="1" applyFill="1" applyBorder="1" applyAlignment="1">
      <alignment horizontal="right"/>
    </xf>
    <xf numFmtId="170" fontId="8" fillId="0" borderId="0" xfId="234" applyNumberFormat="1" applyFont="1" applyFill="1"/>
    <xf numFmtId="170" fontId="17" fillId="0" borderId="18" xfId="234" applyNumberFormat="1" applyFont="1" applyFill="1" applyBorder="1" applyAlignment="1">
      <alignment horizontal="center" vertical="top" wrapText="1"/>
    </xf>
    <xf numFmtId="170" fontId="17" fillId="0" borderId="20" xfId="234" applyNumberFormat="1" applyFont="1" applyFill="1" applyBorder="1" applyAlignment="1">
      <alignment horizontal="center" vertical="top" wrapText="1"/>
    </xf>
    <xf numFmtId="170" fontId="16" fillId="0" borderId="23" xfId="236" applyNumberFormat="1" applyFont="1" applyFill="1" applyBorder="1" applyAlignment="1">
      <alignment horizontal="right"/>
    </xf>
    <xf numFmtId="170" fontId="8" fillId="0" borderId="0" xfId="239" applyNumberFormat="1" applyFont="1" applyFill="1" applyBorder="1"/>
    <xf numFmtId="170" fontId="10" fillId="0" borderId="0" xfId="234" applyNumberFormat="1" applyFont="1" applyFill="1"/>
    <xf numFmtId="170" fontId="9" fillId="0" borderId="18" xfId="235" applyNumberFormat="1" applyFont="1" applyFill="1" applyBorder="1" applyAlignment="1" applyProtection="1">
      <alignment horizontal="center"/>
    </xf>
    <xf numFmtId="170" fontId="9" fillId="0" borderId="19" xfId="235" applyNumberFormat="1" applyFont="1" applyFill="1" applyBorder="1" applyAlignment="1" applyProtection="1">
      <alignment horizontal="center"/>
    </xf>
    <xf numFmtId="170" fontId="9" fillId="0" borderId="20" xfId="235" applyNumberFormat="1" applyFont="1" applyFill="1" applyBorder="1" applyAlignment="1" applyProtection="1">
      <alignment horizontal="center"/>
    </xf>
    <xf numFmtId="170" fontId="9" fillId="0" borderId="21" xfId="235" applyNumberFormat="1" applyFont="1" applyFill="1" applyBorder="1" applyAlignment="1" applyProtection="1">
      <alignment horizontal="center" vertical="center" wrapText="1"/>
    </xf>
    <xf numFmtId="170" fontId="9" fillId="0" borderId="21" xfId="235" applyNumberFormat="1" applyFont="1" applyFill="1" applyBorder="1" applyAlignment="1" applyProtection="1">
      <alignment horizontal="center" vertical="center"/>
    </xf>
    <xf numFmtId="170" fontId="9" fillId="0" borderId="22" xfId="235" applyNumberFormat="1" applyFont="1" applyFill="1" applyBorder="1" applyAlignment="1" applyProtection="1">
      <alignment horizontal="center" vertical="center" wrapText="1"/>
    </xf>
    <xf numFmtId="170" fontId="9" fillId="0" borderId="23" xfId="235" applyNumberFormat="1" applyFont="1" applyFill="1" applyBorder="1" applyAlignment="1" applyProtection="1">
      <alignment horizontal="center" vertical="center"/>
    </xf>
    <xf numFmtId="170" fontId="9" fillId="0" borderId="23" xfId="235" applyNumberFormat="1" applyFont="1" applyFill="1" applyBorder="1" applyAlignment="1" applyProtection="1">
      <alignment horizontal="center" vertical="center" wrapText="1"/>
    </xf>
    <xf numFmtId="170" fontId="12" fillId="0" borderId="24" xfId="236" applyNumberFormat="1" applyFont="1" applyFill="1" applyBorder="1" applyAlignment="1">
      <alignment horizontal="center"/>
    </xf>
    <xf numFmtId="170" fontId="12" fillId="0" borderId="29" xfId="236" applyNumberFormat="1" applyFont="1" applyFill="1" applyBorder="1" applyAlignment="1">
      <alignment horizontal="center"/>
    </xf>
    <xf numFmtId="170" fontId="16" fillId="0" borderId="25" xfId="236" applyNumberFormat="1" applyFont="1" applyFill="1" applyBorder="1" applyAlignment="1">
      <alignment horizontal="right"/>
    </xf>
    <xf numFmtId="170" fontId="16" fillId="0" borderId="31" xfId="236" applyNumberFormat="1" applyFont="1" applyFill="1" applyBorder="1" applyAlignment="1">
      <alignment horizontal="right"/>
    </xf>
    <xf numFmtId="170" fontId="14" fillId="0" borderId="25" xfId="234" applyNumberFormat="1" applyFont="1" applyFill="1" applyBorder="1" applyAlignment="1" applyProtection="1">
      <alignment horizontal="right" vertical="center" wrapText="1"/>
      <protection locked="0"/>
    </xf>
    <xf numFmtId="170" fontId="14" fillId="0" borderId="25" xfId="234" applyNumberFormat="1" applyFont="1" applyFill="1" applyBorder="1" applyAlignment="1">
      <alignment horizontal="right" vertical="center" wrapText="1"/>
    </xf>
    <xf numFmtId="170" fontId="14" fillId="0" borderId="31" xfId="234" applyNumberFormat="1" applyFont="1" applyFill="1" applyBorder="1" applyAlignment="1">
      <alignment horizontal="right" vertical="center" wrapText="1"/>
    </xf>
    <xf numFmtId="170" fontId="15" fillId="0" borderId="25" xfId="234" applyNumberFormat="1" applyFont="1" applyFill="1" applyBorder="1" applyAlignment="1">
      <alignment horizontal="right" vertical="center" wrapText="1"/>
    </xf>
    <xf numFmtId="170" fontId="15" fillId="0" borderId="31" xfId="234" applyNumberFormat="1" applyFont="1" applyFill="1" applyBorder="1" applyAlignment="1">
      <alignment horizontal="right" vertical="center" wrapText="1"/>
    </xf>
    <xf numFmtId="170" fontId="16" fillId="0" borderId="25" xfId="237" applyNumberFormat="1" applyFont="1" applyFill="1" applyBorder="1" applyAlignment="1">
      <alignment horizontal="right"/>
    </xf>
    <xf numFmtId="170" fontId="16" fillId="0" borderId="31" xfId="237" applyNumberFormat="1" applyFont="1" applyFill="1" applyBorder="1" applyAlignment="1">
      <alignment horizontal="right"/>
    </xf>
    <xf numFmtId="170" fontId="12" fillId="0" borderId="26" xfId="237" applyNumberFormat="1" applyFont="1" applyFill="1" applyBorder="1" applyAlignment="1">
      <alignment horizontal="right"/>
    </xf>
    <xf numFmtId="170" fontId="12" fillId="0" borderId="33" xfId="237" applyNumberFormat="1" applyFont="1" applyFill="1" applyBorder="1" applyAlignment="1">
      <alignment horizontal="right"/>
    </xf>
    <xf numFmtId="170" fontId="16" fillId="0" borderId="27" xfId="236" applyNumberFormat="1" applyFont="1" applyFill="1" applyBorder="1" applyAlignment="1">
      <alignment horizontal="right"/>
    </xf>
    <xf numFmtId="170" fontId="16" fillId="0" borderId="18" xfId="236" applyNumberFormat="1" applyFont="1" applyFill="1" applyBorder="1" applyAlignment="1">
      <alignment horizontal="right"/>
    </xf>
    <xf numFmtId="170" fontId="16" fillId="0" borderId="21" xfId="236" applyNumberFormat="1" applyFont="1" applyFill="1" applyBorder="1" applyAlignment="1"/>
    <xf numFmtId="170" fontId="13" fillId="0" borderId="0" xfId="234" applyNumberFormat="1" applyFont="1" applyFill="1" applyBorder="1" applyAlignment="1">
      <alignment vertical="top" wrapText="1"/>
    </xf>
    <xf numFmtId="170" fontId="16" fillId="0" borderId="23" xfId="236" applyNumberFormat="1" applyFont="1" applyFill="1" applyBorder="1" applyAlignment="1"/>
  </cellXfs>
  <cellStyles count="240">
    <cellStyle name="20% - Énfasis1" xfId="1" builtinId="30" customBuiltin="1"/>
    <cellStyle name="20% - Énfasis1 2" xfId="2"/>
    <cellStyle name="20% - Énfasis1 3" xfId="3"/>
    <cellStyle name="20% - Énfasis2" xfId="4" builtinId="34" customBuiltin="1"/>
    <cellStyle name="20% - Énfasis2 2" xfId="5"/>
    <cellStyle name="20% - Énfasis2 3" xfId="6"/>
    <cellStyle name="20% - Énfasis3" xfId="7" builtinId="38" customBuiltin="1"/>
    <cellStyle name="20% - Énfasis3 2" xfId="8"/>
    <cellStyle name="20% - Énfasis3 3" xfId="9"/>
    <cellStyle name="20% - Énfasis4" xfId="10" builtinId="42" customBuiltin="1"/>
    <cellStyle name="20% - Énfasis4 2" xfId="11"/>
    <cellStyle name="20% - Énfasis4 3" xfId="12"/>
    <cellStyle name="20% - Énfasis5" xfId="13" builtinId="46" customBuiltin="1"/>
    <cellStyle name="20% - Énfasis5 2" xfId="14"/>
    <cellStyle name="20% - Énfasis5 3" xfId="15"/>
    <cellStyle name="20% - Énfasis6" xfId="16" builtinId="50" customBuiltin="1"/>
    <cellStyle name="20% - Énfasis6 2" xfId="17"/>
    <cellStyle name="20% - Énfasis6 3" xfId="18"/>
    <cellStyle name="40% - Énfasis1" xfId="19" builtinId="31" customBuiltin="1"/>
    <cellStyle name="40% - Énfasis1 2" xfId="20"/>
    <cellStyle name="40% - Énfasis1 3" xfId="21"/>
    <cellStyle name="40% - Énfasis2" xfId="22" builtinId="35" customBuiltin="1"/>
    <cellStyle name="40% - Énfasis2 2" xfId="23"/>
    <cellStyle name="40% - Énfasis2 3" xfId="24"/>
    <cellStyle name="40% - Énfasis3" xfId="25" builtinId="39" customBuiltin="1"/>
    <cellStyle name="40% - Énfasis3 2" xfId="26"/>
    <cellStyle name="40% - Énfasis3 3" xfId="27"/>
    <cellStyle name="40% - Énfasis4" xfId="28" builtinId="43" customBuiltin="1"/>
    <cellStyle name="40% - Énfasis4 2" xfId="29"/>
    <cellStyle name="40% - Énfasis4 3" xfId="30"/>
    <cellStyle name="40% - Énfasis5" xfId="31" builtinId="47" customBuiltin="1"/>
    <cellStyle name="40% - Énfasis5 2" xfId="32"/>
    <cellStyle name="40% - Énfasis5 3" xfId="33"/>
    <cellStyle name="40% - Énfasis6" xfId="34" builtinId="51" customBuiltin="1"/>
    <cellStyle name="40% - Énfasis6 2" xfId="35"/>
    <cellStyle name="40% - Énfasis6 3" xfId="36"/>
    <cellStyle name="60% - Énfasis1" xfId="37" builtinId="32" customBuiltin="1"/>
    <cellStyle name="60% - Énfasis1 2" xfId="38"/>
    <cellStyle name="60% - Énfasis1 3" xfId="39"/>
    <cellStyle name="60% - Énfasis2" xfId="40" builtinId="36" customBuiltin="1"/>
    <cellStyle name="60% - Énfasis2 2" xfId="41"/>
    <cellStyle name="60% - Énfasis2 3" xfId="42"/>
    <cellStyle name="60% - Énfasis3" xfId="43" builtinId="40" customBuiltin="1"/>
    <cellStyle name="60% - Énfasis3 2" xfId="44"/>
    <cellStyle name="60% - Énfasis3 3" xfId="45"/>
    <cellStyle name="60% - Énfasis4" xfId="46" builtinId="44" customBuiltin="1"/>
    <cellStyle name="60% - Énfasis4 2" xfId="47"/>
    <cellStyle name="60% - Énfasis4 3" xfId="48"/>
    <cellStyle name="60% - Énfasis5" xfId="49" builtinId="48" customBuiltin="1"/>
    <cellStyle name="60% - Énfasis5 2" xfId="50"/>
    <cellStyle name="60% - Énfasis5 3" xfId="51"/>
    <cellStyle name="60% - Énfasis6" xfId="52" builtinId="52" customBuiltin="1"/>
    <cellStyle name="60% - Énfasis6 2" xfId="53"/>
    <cellStyle name="60% - Énfasis6 3" xfId="54"/>
    <cellStyle name="Buena" xfId="55" builtinId="26" customBuiltin="1"/>
    <cellStyle name="Buena 2" xfId="56"/>
    <cellStyle name="Buena 3" xfId="57"/>
    <cellStyle name="Cálculo" xfId="58" builtinId="22" customBuiltin="1"/>
    <cellStyle name="Cálculo 2" xfId="59"/>
    <cellStyle name="Cálculo 3" xfId="60"/>
    <cellStyle name="Celda de comprobación" xfId="61" builtinId="23" customBuiltin="1"/>
    <cellStyle name="Celda de comprobación 2" xfId="62"/>
    <cellStyle name="Celda de comprobación 3" xfId="63"/>
    <cellStyle name="Celda vinculada" xfId="64" builtinId="24" customBuiltin="1"/>
    <cellStyle name="Celda vinculada 2" xfId="65"/>
    <cellStyle name="Celda vinculada 3" xfId="66"/>
    <cellStyle name="Encabezado 1" xfId="220" builtinId="16" customBuiltin="1"/>
    <cellStyle name="Encabezado 4" xfId="67" builtinId="19" customBuiltin="1"/>
    <cellStyle name="Encabezado 4 2" xfId="68"/>
    <cellStyle name="Encabezado 4 3" xfId="69"/>
    <cellStyle name="Énfasis1" xfId="70" builtinId="29" customBuiltin="1"/>
    <cellStyle name="Énfasis1 2" xfId="71"/>
    <cellStyle name="Énfasis1 3" xfId="72"/>
    <cellStyle name="Énfasis2" xfId="73" builtinId="33" customBuiltin="1"/>
    <cellStyle name="Énfasis2 2" xfId="74"/>
    <cellStyle name="Énfasis2 3" xfId="75"/>
    <cellStyle name="Énfasis3" xfId="76" builtinId="37" customBuiltin="1"/>
    <cellStyle name="Énfasis3 2" xfId="77"/>
    <cellStyle name="Énfasis3 3" xfId="78"/>
    <cellStyle name="Énfasis4" xfId="79" builtinId="41" customBuiltin="1"/>
    <cellStyle name="Énfasis4 2" xfId="80"/>
    <cellStyle name="Énfasis4 3" xfId="81"/>
    <cellStyle name="Énfasis5" xfId="82" builtinId="45" customBuiltin="1"/>
    <cellStyle name="Énfasis5 2" xfId="83"/>
    <cellStyle name="Énfasis5 3" xfId="84"/>
    <cellStyle name="Énfasis6" xfId="85" builtinId="49" customBuiltin="1"/>
    <cellStyle name="Énfasis6 2" xfId="86"/>
    <cellStyle name="Énfasis6 3" xfId="87"/>
    <cellStyle name="Entrada" xfId="88" builtinId="20" customBuiltin="1"/>
    <cellStyle name="Entrada 2" xfId="89"/>
    <cellStyle name="Entrada 3" xfId="90"/>
    <cellStyle name="Euro" xfId="91"/>
    <cellStyle name="Euro 2" xfId="92"/>
    <cellStyle name="Euro 2 2" xfId="93"/>
    <cellStyle name="Euro 2 3" xfId="94"/>
    <cellStyle name="Euro 3" xfId="95"/>
    <cellStyle name="Euro 4" xfId="96"/>
    <cellStyle name="Incorrecto" xfId="97" builtinId="27" customBuiltin="1"/>
    <cellStyle name="Incorrecto 2" xfId="98"/>
    <cellStyle name="Incorrecto 3" xfId="99"/>
    <cellStyle name="Millares" xfId="238" builtinId="3"/>
    <cellStyle name="Millares 2" xfId="100"/>
    <cellStyle name="Millares 2 2" xfId="101"/>
    <cellStyle name="Millares 2 2 2" xfId="102"/>
    <cellStyle name="Millares 2 2 3" xfId="103"/>
    <cellStyle name="Millares 2 3" xfId="104"/>
    <cellStyle name="Millares 2 4" xfId="105"/>
    <cellStyle name="Millares 2 5" xfId="237"/>
    <cellStyle name="Millares 20" xfId="106"/>
    <cellStyle name="Millares 20 2" xfId="107"/>
    <cellStyle name="Millares 20 3" xfId="108"/>
    <cellStyle name="Millares 3" xfId="109"/>
    <cellStyle name="Millares 3 2" xfId="110"/>
    <cellStyle name="Millares 3 3" xfId="111"/>
    <cellStyle name="Millares 4" xfId="235"/>
    <cellStyle name="Millares 60" xfId="112"/>
    <cellStyle name="Millares 60 2" xfId="113"/>
    <cellStyle name="Millares 60 3" xfId="114"/>
    <cellStyle name="Moneda 14 2" xfId="115"/>
    <cellStyle name="Moneda 14 2 2" xfId="116"/>
    <cellStyle name="Moneda 14 2 3" xfId="117"/>
    <cellStyle name="Moneda 39" xfId="118"/>
    <cellStyle name="Moneda 39 2" xfId="119"/>
    <cellStyle name="Moneda 39 3" xfId="120"/>
    <cellStyle name="Neutral" xfId="121" builtinId="28" customBuiltin="1"/>
    <cellStyle name="Neutral 2" xfId="122"/>
    <cellStyle name="Neutral 3" xfId="123"/>
    <cellStyle name="Normal" xfId="0" builtinId="0"/>
    <cellStyle name="Normal 100 2" xfId="124"/>
    <cellStyle name="Normal 100 2 2" xfId="125"/>
    <cellStyle name="Normal 100 2 3" xfId="126"/>
    <cellStyle name="Normal 101 2" xfId="127"/>
    <cellStyle name="Normal 101 2 2" xfId="128"/>
    <cellStyle name="Normal 101 2 3" xfId="129"/>
    <cellStyle name="Normal 102 2" xfId="130"/>
    <cellStyle name="Normal 102 2 2" xfId="131"/>
    <cellStyle name="Normal 102 2 3" xfId="132"/>
    <cellStyle name="Normal 103 2" xfId="133"/>
    <cellStyle name="Normal 103 2 2" xfId="134"/>
    <cellStyle name="Normal 103 2 3" xfId="135"/>
    <cellStyle name="Normal 108 2" xfId="136"/>
    <cellStyle name="Normal 108 2 2" xfId="137"/>
    <cellStyle name="Normal 108 2 3" xfId="138"/>
    <cellStyle name="Normal 111 2" xfId="139"/>
    <cellStyle name="Normal 111 2 2" xfId="140"/>
    <cellStyle name="Normal 111 2 3" xfId="141"/>
    <cellStyle name="Normal 112 2" xfId="142"/>
    <cellStyle name="Normal 112 2 2" xfId="143"/>
    <cellStyle name="Normal 112 2 3" xfId="144"/>
    <cellStyle name="Normal 113 2" xfId="145"/>
    <cellStyle name="Normal 113 2 2" xfId="146"/>
    <cellStyle name="Normal 113 2 3" xfId="147"/>
    <cellStyle name="Normal 114 2" xfId="148"/>
    <cellStyle name="Normal 114 2 2" xfId="149"/>
    <cellStyle name="Normal 114 2 3" xfId="150"/>
    <cellStyle name="Normal 115 2" xfId="151"/>
    <cellStyle name="Normal 115 2 2" xfId="152"/>
    <cellStyle name="Normal 115 2 3" xfId="153"/>
    <cellStyle name="Normal 116 2" xfId="154"/>
    <cellStyle name="Normal 116 2 2" xfId="155"/>
    <cellStyle name="Normal 116 2 3" xfId="156"/>
    <cellStyle name="Normal 117 2" xfId="157"/>
    <cellStyle name="Normal 117 2 2" xfId="158"/>
    <cellStyle name="Normal 117 2 3" xfId="159"/>
    <cellStyle name="Normal 118 2" xfId="160"/>
    <cellStyle name="Normal 118 2 2" xfId="161"/>
    <cellStyle name="Normal 118 2 3" xfId="162"/>
    <cellStyle name="Normal 132 2" xfId="163"/>
    <cellStyle name="Normal 132 2 2" xfId="164"/>
    <cellStyle name="Normal 132 2 3" xfId="165"/>
    <cellStyle name="Normal 2" xfId="166"/>
    <cellStyle name="Normal 2 2" xfId="167"/>
    <cellStyle name="Normal 2 3" xfId="168"/>
    <cellStyle name="Normal 2 4" xfId="169"/>
    <cellStyle name="Normal 215" xfId="170"/>
    <cellStyle name="Normal 215 2" xfId="171"/>
    <cellStyle name="Normal 215 3" xfId="172"/>
    <cellStyle name="Normal 216" xfId="173"/>
    <cellStyle name="Normal 216 2" xfId="174"/>
    <cellStyle name="Normal 216 3" xfId="175"/>
    <cellStyle name="Normal 217" xfId="176"/>
    <cellStyle name="Normal 217 2" xfId="177"/>
    <cellStyle name="Normal 217 3" xfId="178"/>
    <cellStyle name="Normal 218" xfId="179"/>
    <cellStyle name="Normal 218 2" xfId="180"/>
    <cellStyle name="Normal 218 3" xfId="181"/>
    <cellStyle name="Normal 219" xfId="182"/>
    <cellStyle name="Normal 219 2" xfId="183"/>
    <cellStyle name="Normal 219 3" xfId="184"/>
    <cellStyle name="Normal 220" xfId="185"/>
    <cellStyle name="Normal 220 2" xfId="186"/>
    <cellStyle name="Normal 220 3" xfId="187"/>
    <cellStyle name="Normal 221" xfId="188"/>
    <cellStyle name="Normal 221 2" xfId="189"/>
    <cellStyle name="Normal 221 3" xfId="190"/>
    <cellStyle name="Normal 256" xfId="191"/>
    <cellStyle name="Normal 257" xfId="192"/>
    <cellStyle name="Normal 258" xfId="193"/>
    <cellStyle name="Normal 3" xfId="234"/>
    <cellStyle name="Normal 4" xfId="239"/>
    <cellStyle name="Normal 59 2" xfId="194"/>
    <cellStyle name="Normal 59 2 2" xfId="195"/>
    <cellStyle name="Normal 59 2 3" xfId="196"/>
    <cellStyle name="Normal 89 2" xfId="197"/>
    <cellStyle name="Normal 89 2 2" xfId="198"/>
    <cellStyle name="Normal 89 2 3" xfId="199"/>
    <cellStyle name="Normal 9" xfId="236"/>
    <cellStyle name="Normal 99 2" xfId="200"/>
    <cellStyle name="Normal 99 2 2" xfId="201"/>
    <cellStyle name="Normal 99 2 3" xfId="202"/>
    <cellStyle name="Notas" xfId="203" builtinId="10" customBuiltin="1"/>
    <cellStyle name="Notas 2" xfId="204"/>
    <cellStyle name="Notas 2 2" xfId="205"/>
    <cellStyle name="Notas 2 3" xfId="206"/>
    <cellStyle name="Notas 3" xfId="207"/>
    <cellStyle name="Notas 4" xfId="208"/>
    <cellStyle name="Porcentual 2" xfId="209"/>
    <cellStyle name="Salida" xfId="210" builtinId="21" customBuiltin="1"/>
    <cellStyle name="Salida 2" xfId="211"/>
    <cellStyle name="Salida 3" xfId="212"/>
    <cellStyle name="Texto de advertencia" xfId="213" builtinId="11" customBuiltin="1"/>
    <cellStyle name="Texto de advertencia 2" xfId="214"/>
    <cellStyle name="Texto de advertencia 3" xfId="215"/>
    <cellStyle name="Texto explicativo" xfId="216" builtinId="53" customBuiltin="1"/>
    <cellStyle name="Texto explicativo 2" xfId="217"/>
    <cellStyle name="Texto explicativo 3" xfId="218"/>
    <cellStyle name="Título" xfId="219" builtinId="15" customBuiltin="1"/>
    <cellStyle name="Título 1 2" xfId="221"/>
    <cellStyle name="Título 1 3" xfId="222"/>
    <cellStyle name="Título 2" xfId="223" builtinId="17" customBuiltin="1"/>
    <cellStyle name="Título 2 2" xfId="224"/>
    <cellStyle name="Título 2 3" xfId="225"/>
    <cellStyle name="Título 3" xfId="226" builtinId="18" customBuiltin="1"/>
    <cellStyle name="Título 3 2" xfId="227"/>
    <cellStyle name="Título 3 3" xfId="228"/>
    <cellStyle name="Título 4" xfId="229"/>
    <cellStyle name="Título 5" xfId="230"/>
    <cellStyle name="Total" xfId="231" builtinId="25" customBuiltin="1"/>
    <cellStyle name="Total 2" xfId="232"/>
    <cellStyle name="Total 3" xfId="23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ADDBC"/>
      <rgbColor rgb="00CC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1102659</xdr:colOff>
      <xdr:row>63</xdr:row>
      <xdr:rowOff>143434</xdr:rowOff>
    </xdr:from>
    <xdr:to>
      <xdr:col>4</xdr:col>
      <xdr:colOff>524884</xdr:colOff>
      <xdr:row>69</xdr:row>
      <xdr:rowOff>71717</xdr:rowOff>
    </xdr:to>
    <xdr:sp macro="" textlink="">
      <xdr:nvSpPr>
        <xdr:cNvPr id="2" name="CuadroTexto 1"/>
        <xdr:cNvSpPr txBox="1"/>
      </xdr:nvSpPr>
      <xdr:spPr>
        <a:xfrm>
          <a:off x="1434353" y="11940987"/>
          <a:ext cx="2766060" cy="9950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Mtra. Tania Lorena Lugo Paz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Directora General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6</xdr:col>
      <xdr:colOff>797858</xdr:colOff>
      <xdr:row>63</xdr:row>
      <xdr:rowOff>134469</xdr:rowOff>
    </xdr:from>
    <xdr:to>
      <xdr:col>9</xdr:col>
      <xdr:colOff>381447</xdr:colOff>
      <xdr:row>70</xdr:row>
      <xdr:rowOff>17928</xdr:rowOff>
    </xdr:to>
    <xdr:sp macro="" textlink="">
      <xdr:nvSpPr>
        <xdr:cNvPr id="3" name="CuadroTexto 2"/>
        <xdr:cNvSpPr txBox="1"/>
      </xdr:nvSpPr>
      <xdr:spPr>
        <a:xfrm>
          <a:off x="6526305" y="11932022"/>
          <a:ext cx="2766060" cy="11295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L.A.E. Patricia Herrera Vallejo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Administracióny Finanzas</a:t>
          </a:r>
          <a:endParaRPr lang="es-MX" sz="1100"/>
        </a:p>
      </xdr:txBody>
    </xdr:sp>
    <xdr:clientData/>
  </xdr:twoCellAnchor>
  <xdr:twoCellAnchor>
    <xdr:from>
      <xdr:col>4</xdr:col>
      <xdr:colOff>259977</xdr:colOff>
      <xdr:row>69</xdr:row>
      <xdr:rowOff>125505</xdr:rowOff>
    </xdr:from>
    <xdr:to>
      <xdr:col>6</xdr:col>
      <xdr:colOff>973119</xdr:colOff>
      <xdr:row>75</xdr:row>
      <xdr:rowOff>143435</xdr:rowOff>
    </xdr:to>
    <xdr:sp macro="" textlink="">
      <xdr:nvSpPr>
        <xdr:cNvPr id="4" name="CuadroTexto 3"/>
        <xdr:cNvSpPr txBox="1"/>
      </xdr:nvSpPr>
      <xdr:spPr>
        <a:xfrm>
          <a:off x="3935506" y="12989858"/>
          <a:ext cx="2766060" cy="10847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Lic. Antonio Hernández Tenorio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Subdirector de Finanzas</a:t>
          </a:r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C:%20Documents%20and%20Settings%20Administrador%20Mis%20documentos%20CTA.%20PUB.%20ESTATAL%202005%20ORGANISMOS%20PATHY%20AA_CUADROS%20SRYTVM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Cuenta%20P&#250;blica\2003\DCCOA-5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Documents%20and%20Settings\Admin\Mis%20documentos\PATY%20ZAMORA\AA%20CUENTAS%20P&#218;BLICAS\Favoritos\2008\CUADROS%202008\I.-%20EDUCACI&#211;N\COBAE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se-05"/>
    </sheetNames>
    <sheetDataSet>
      <sheetData sheetId="0">
        <row r="1">
          <cell r="B1" t="str">
            <v>COMPARATIVO DE EGRESOS POR CAPÍTULO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5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 G R E S O S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>EJERCIDO</v>
          </cell>
          <cell r="N6" t="str">
            <v>IMPORTE</v>
          </cell>
        </row>
        <row r="8">
          <cell r="B8" t="str">
            <v>SERVICIOS PERSONALES</v>
          </cell>
          <cell r="D8">
            <v>59245</v>
          </cell>
          <cell r="F8">
            <v>2188.6</v>
          </cell>
          <cell r="H8">
            <v>3508.6</v>
          </cell>
          <cell r="J8">
            <v>57925</v>
          </cell>
          <cell r="L8">
            <v>56042.2</v>
          </cell>
          <cell r="N8">
            <v>-1882.8000000000029</v>
          </cell>
        </row>
        <row r="9">
          <cell r="B9" t="str">
            <v>MATERIALES Y SUMINISTROS</v>
          </cell>
          <cell r="D9">
            <v>3673</v>
          </cell>
          <cell r="F9">
            <v>138</v>
          </cell>
          <cell r="H9">
            <v>1096.7</v>
          </cell>
          <cell r="J9">
            <v>2714.3</v>
          </cell>
          <cell r="L9">
            <v>2345.1999999999998</v>
          </cell>
          <cell r="N9">
            <v>-369.10000000000036</v>
          </cell>
        </row>
        <row r="10">
          <cell r="B10" t="str">
            <v>SERVICIOS GENERALES</v>
          </cell>
          <cell r="D10">
            <v>15800</v>
          </cell>
          <cell r="F10">
            <v>4211.8</v>
          </cell>
          <cell r="H10">
            <v>1933.1</v>
          </cell>
          <cell r="J10">
            <v>18078.7</v>
          </cell>
          <cell r="L10">
            <v>17147.3</v>
          </cell>
          <cell r="N10">
            <v>-931.40000000000146</v>
          </cell>
        </row>
        <row r="11">
          <cell r="B11" t="str">
            <v>BIENES MUEBLES E INMUEBLES</v>
          </cell>
          <cell r="D11">
            <v>422</v>
          </cell>
          <cell r="F11">
            <v>29.7</v>
          </cell>
          <cell r="H11">
            <v>29.7</v>
          </cell>
          <cell r="J11">
            <v>422</v>
          </cell>
          <cell r="L11">
            <v>340.4</v>
          </cell>
          <cell r="N11">
            <v>-81.600000000000023</v>
          </cell>
        </row>
        <row r="12">
          <cell r="D12" t="str">
            <v>__________</v>
          </cell>
          <cell r="F12" t="str">
            <v>__________</v>
          </cell>
          <cell r="H12" t="str">
            <v>__________</v>
          </cell>
          <cell r="J12" t="str">
            <v>__________</v>
          </cell>
          <cell r="L12" t="str">
            <v>__________</v>
          </cell>
          <cell r="N12" t="str">
            <v>__________</v>
          </cell>
        </row>
        <row r="13">
          <cell r="B13" t="str">
            <v xml:space="preserve">         T O T A L</v>
          </cell>
          <cell r="D13">
            <v>79140</v>
          </cell>
          <cell r="F13">
            <v>6568.0999999999995</v>
          </cell>
          <cell r="H13">
            <v>6568.0999999999995</v>
          </cell>
          <cell r="J13">
            <v>79140</v>
          </cell>
          <cell r="L13">
            <v>75875.099999999991</v>
          </cell>
          <cell r="N13">
            <v>-3264.9000000000087</v>
          </cell>
        </row>
        <row r="14">
          <cell r="D14" t="str">
            <v>==========</v>
          </cell>
          <cell r="F14" t="str">
            <v>==========</v>
          </cell>
          <cell r="H14" t="str">
            <v>==========</v>
          </cell>
          <cell r="J14" t="str">
            <v>==========</v>
          </cell>
          <cell r="L14" t="str">
            <v>==========</v>
          </cell>
          <cell r="N14" t="str">
            <v>==========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CCOA-5A"/>
    </sheetNames>
    <sheetDataSet>
      <sheetData sheetId="0"/>
      <sheetData sheetId="1">
        <row r="1">
          <cell r="B1" t="str">
            <v>COMPARATIVO DE EGRESOS POR EJE RECTOR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3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EJE RECTOR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 xml:space="preserve">  EJERCIDO</v>
          </cell>
          <cell r="N6" t="str">
            <v>IMPORTE</v>
          </cell>
        </row>
        <row r="7">
          <cell r="B7" t="str">
            <v xml:space="preserve">Desarrollo Económico y Empleo </v>
          </cell>
          <cell r="D7">
            <v>20398.8</v>
          </cell>
          <cell r="F7">
            <v>1852.6</v>
          </cell>
          <cell r="H7">
            <v>368.8</v>
          </cell>
          <cell r="J7">
            <v>21882.6</v>
          </cell>
          <cell r="L7">
            <v>20630.900000000001</v>
          </cell>
          <cell r="N7">
            <v>-1251.6999999999971</v>
          </cell>
        </row>
        <row r="8">
          <cell r="B8" t="str">
            <v xml:space="preserve">Desarrollo Regional </v>
          </cell>
          <cell r="D8">
            <v>12599</v>
          </cell>
          <cell r="F8">
            <v>2264.4</v>
          </cell>
          <cell r="H8">
            <v>387.3</v>
          </cell>
          <cell r="J8">
            <v>14476.1</v>
          </cell>
          <cell r="L8">
            <v>14092.7</v>
          </cell>
          <cell r="N8">
            <v>-383.39999999999964</v>
          </cell>
        </row>
        <row r="9">
          <cell r="B9" t="str">
            <v xml:space="preserve">Desarrollo Urbano Sustentable </v>
          </cell>
          <cell r="D9">
            <v>73987.100000000006</v>
          </cell>
          <cell r="F9">
            <v>5791.9</v>
          </cell>
          <cell r="H9">
            <v>5088.7</v>
          </cell>
          <cell r="J9">
            <v>74690.3</v>
          </cell>
          <cell r="L9">
            <v>71497.7</v>
          </cell>
          <cell r="N9">
            <v>-3192.6000000000058</v>
          </cell>
        </row>
        <row r="10">
          <cell r="D10" t="str">
            <v>_________</v>
          </cell>
          <cell r="F10" t="str">
            <v>_________</v>
          </cell>
          <cell r="H10" t="str">
            <v>_________</v>
          </cell>
          <cell r="J10" t="str">
            <v>_________</v>
          </cell>
          <cell r="L10" t="str">
            <v>_________</v>
          </cell>
          <cell r="N10" t="str">
            <v>_________</v>
          </cell>
        </row>
        <row r="11">
          <cell r="B11" t="str">
            <v xml:space="preserve">         T O T A L</v>
          </cell>
          <cell r="D11">
            <v>106984.90000000001</v>
          </cell>
          <cell r="F11">
            <v>9908.9</v>
          </cell>
          <cell r="H11">
            <v>5844.8</v>
          </cell>
          <cell r="J11">
            <v>111049</v>
          </cell>
          <cell r="L11">
            <v>106221.3</v>
          </cell>
          <cell r="N11">
            <v>-4827.7000000000025</v>
          </cell>
        </row>
        <row r="12">
          <cell r="D12" t="str">
            <v>========</v>
          </cell>
          <cell r="F12" t="str">
            <v>========</v>
          </cell>
          <cell r="H12" t="str">
            <v>========</v>
          </cell>
          <cell r="J12" t="str">
            <v>========</v>
          </cell>
          <cell r="L12" t="str">
            <v>========</v>
          </cell>
          <cell r="N12" t="str">
            <v>========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  <sheetName val="COMP_INGRESOS (2006)"/>
      <sheetName val="FLUJO DE EFECTIVO (2)"/>
      <sheetName val="COMP_INGRESOS (2007)"/>
      <sheetName val="PLAZAS (2)"/>
      <sheetName val="% DE OPERACION"/>
      <sheetName val="ESTADÍSTICA (2)"/>
      <sheetName val="Hoja2 (4)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 xml:space="preserve">P A S I V O 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Bancos</v>
          </cell>
          <cell r="E10">
            <v>12594.4</v>
          </cell>
          <cell r="G10">
            <v>20205.900000000001</v>
          </cell>
          <cell r="I10">
            <v>-7611.5000000000018</v>
          </cell>
          <cell r="L10" t="str">
            <v>Depósitos en Garantía</v>
          </cell>
          <cell r="N10">
            <v>41.6</v>
          </cell>
          <cell r="P10">
            <v>8550.7000000000007</v>
          </cell>
          <cell r="R10">
            <v>41.6</v>
          </cell>
        </row>
        <row r="11">
          <cell r="C11" t="str">
            <v>Inversiones en Instituciones Financieras</v>
          </cell>
          <cell r="E11">
            <v>54327.5</v>
          </cell>
          <cell r="G11">
            <v>9089.6</v>
          </cell>
          <cell r="I11">
            <v>45237.9</v>
          </cell>
          <cell r="L11" t="str">
            <v>Retenciones a Favor de Terceros por Pagar</v>
          </cell>
          <cell r="N11">
            <v>884.9</v>
          </cell>
          <cell r="P11">
            <v>609.70000000000005</v>
          </cell>
          <cell r="R11">
            <v>275.19999999999993</v>
          </cell>
        </row>
        <row r="12">
          <cell r="C12" t="str">
            <v>Deudores Diversos</v>
          </cell>
          <cell r="E12">
            <v>68996.5</v>
          </cell>
          <cell r="G12">
            <v>38429.300000000003</v>
          </cell>
          <cell r="I12">
            <v>30567.199999999997</v>
          </cell>
        </row>
        <row r="13">
          <cell r="C13" t="str">
            <v>Anticipo a Proveedores</v>
          </cell>
          <cell r="E13">
            <v>1420.3</v>
          </cell>
          <cell r="G13">
            <v>54.3</v>
          </cell>
          <cell r="I13">
            <v>1366</v>
          </cell>
        </row>
        <row r="14">
          <cell r="C14" t="str">
            <v>Inventario para Ventas</v>
          </cell>
          <cell r="E14">
            <v>54.3</v>
          </cell>
          <cell r="G14">
            <v>169.2</v>
          </cell>
          <cell r="I14">
            <v>-169.2</v>
          </cell>
        </row>
        <row r="15">
          <cell r="C15" t="str">
            <v>Estimación para Cuentas Incobrables</v>
          </cell>
          <cell r="E15">
            <v>169.2</v>
          </cell>
          <cell r="G15">
            <v>14.5</v>
          </cell>
          <cell r="I15">
            <v>0</v>
          </cell>
        </row>
        <row r="16">
          <cell r="C16" t="str">
            <v>Mercancías en Tránsito</v>
          </cell>
          <cell r="E16">
            <v>18894.400000000001</v>
          </cell>
          <cell r="G16">
            <v>14.5</v>
          </cell>
          <cell r="I16" t="str">
            <v>_</v>
          </cell>
          <cell r="N16" t="str">
            <v>_</v>
          </cell>
          <cell r="P16" t="str">
            <v>_</v>
          </cell>
          <cell r="R16" t="str">
            <v>_</v>
          </cell>
        </row>
        <row r="17">
          <cell r="C17" t="str">
            <v xml:space="preserve">    TOTAL CIRCULANTE</v>
          </cell>
          <cell r="E17" t="str">
            <v>_</v>
          </cell>
          <cell r="G17" t="str">
            <v>_</v>
          </cell>
          <cell r="I17" t="str">
            <v>_</v>
          </cell>
          <cell r="L17" t="str">
            <v xml:space="preserve">    TOTAL A CORTO PLAZO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156248.09999999998</v>
          </cell>
          <cell r="G18">
            <v>67965.3</v>
          </cell>
          <cell r="I18">
            <v>88282.799999999974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42851.7</v>
          </cell>
          <cell r="P18">
            <v>9160.4000000000015</v>
          </cell>
          <cell r="R18">
            <v>33691.299999999996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0">
          <cell r="B20" t="str">
            <v>FIJO</v>
          </cell>
          <cell r="C20" t="str">
            <v>Bienes Muebles</v>
          </cell>
          <cell r="E20">
            <v>50357.1</v>
          </cell>
          <cell r="G20">
            <v>50357.1</v>
          </cell>
          <cell r="I20">
            <v>0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Inmuebles</v>
          </cell>
          <cell r="E22">
            <v>89600.5</v>
          </cell>
          <cell r="G22">
            <v>89600.5</v>
          </cell>
          <cell r="I22">
            <v>0</v>
          </cell>
        </row>
        <row r="23">
          <cell r="C23" t="str">
            <v>Revaluación de Bienes Muebles</v>
          </cell>
          <cell r="E23">
            <v>89600.5</v>
          </cell>
          <cell r="G23">
            <v>12456.5</v>
          </cell>
          <cell r="I23">
            <v>-12456.5</v>
          </cell>
        </row>
        <row r="24">
          <cell r="C24" t="str">
            <v>Revaluación de Bienes Inmuebles</v>
          </cell>
          <cell r="E24">
            <v>56095.5</v>
          </cell>
          <cell r="G24">
            <v>56095.5</v>
          </cell>
          <cell r="I24">
            <v>0</v>
          </cell>
        </row>
        <row r="25">
          <cell r="C25" t="str">
            <v>Depreciación Acumulada de Bienes Muebles</v>
          </cell>
          <cell r="E25">
            <v>56095.5</v>
          </cell>
          <cell r="G25">
            <v>-27805.4</v>
          </cell>
          <cell r="I25">
            <v>27805.4</v>
          </cell>
        </row>
        <row r="26">
          <cell r="C26" t="str">
            <v>Depreciación Acumulada de Bienes Inmuebles</v>
          </cell>
          <cell r="E26">
            <v>-31040.799999999999</v>
          </cell>
          <cell r="G26">
            <v>-28904.1</v>
          </cell>
          <cell r="I26">
            <v>-2136.7000000000007</v>
          </cell>
        </row>
        <row r="27">
          <cell r="C27" t="str">
            <v>Depreciación Revaluada de Bienes Muebles</v>
          </cell>
          <cell r="E27">
            <v>-28904.1</v>
          </cell>
          <cell r="G27">
            <v>-9852.7999999999993</v>
          </cell>
          <cell r="I27">
            <v>9852.7999999999993</v>
          </cell>
        </row>
        <row r="28">
          <cell r="C28" t="str">
            <v>Depreciación Revaluada de Bienes Inmuebles</v>
          </cell>
          <cell r="E28">
            <v>-18054.7</v>
          </cell>
          <cell r="G28">
            <v>-18054.7</v>
          </cell>
          <cell r="I28">
            <v>0</v>
          </cell>
          <cell r="N28" t="str">
            <v>-</v>
          </cell>
          <cell r="P28" t="str">
            <v>-</v>
          </cell>
          <cell r="R28" t="str">
            <v>-</v>
          </cell>
        </row>
        <row r="29">
          <cell r="C29" t="str">
            <v>Depreciación Revaluada de Bienes Inmuebles</v>
          </cell>
          <cell r="E29" t="str">
            <v>_</v>
          </cell>
          <cell r="G29" t="str">
            <v>_</v>
          </cell>
          <cell r="I29" t="str">
            <v>_</v>
          </cell>
          <cell r="L29" t="str">
            <v xml:space="preserve">    TOTAL PASIVO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>
            <v>126270.50000000001</v>
          </cell>
          <cell r="G30">
            <v>123892.60000000002</v>
          </cell>
          <cell r="I30">
            <v>2377.8999999999942</v>
          </cell>
          <cell r="L30" t="str">
            <v xml:space="preserve">    TOTAL PASIVO</v>
          </cell>
          <cell r="N30">
            <v>42851.7</v>
          </cell>
          <cell r="P30">
            <v>9160.4000000000015</v>
          </cell>
          <cell r="R30">
            <v>33691.299999999996</v>
          </cell>
        </row>
        <row r="31">
          <cell r="B31" t="str">
            <v xml:space="preserve">    TOTAL FIJO</v>
          </cell>
          <cell r="E31" t="str">
            <v>-</v>
          </cell>
          <cell r="G31" t="str">
            <v>-</v>
          </cell>
          <cell r="I31" t="str">
            <v>-</v>
          </cell>
          <cell r="K31" t="str">
            <v xml:space="preserve">    TOTAL PASIVO</v>
          </cell>
          <cell r="N31" t="str">
            <v>-</v>
          </cell>
          <cell r="P31" t="str">
            <v>-</v>
          </cell>
          <cell r="R31" t="str">
            <v>-</v>
          </cell>
        </row>
        <row r="32">
          <cell r="B32" t="str">
            <v>OTROS ACTIVOS</v>
          </cell>
          <cell r="C32" t="str">
            <v>Construcciones en Proceso</v>
          </cell>
          <cell r="E32" t="str">
            <v>-</v>
          </cell>
          <cell r="G32" t="str">
            <v>-</v>
          </cell>
          <cell r="I32" t="str">
            <v>-</v>
          </cell>
          <cell r="K32" t="str">
            <v>PATRIMONIO</v>
          </cell>
          <cell r="L32" t="str">
            <v>Patrimonio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E34">
            <v>1305.5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Gastos de Instalación</v>
          </cell>
          <cell r="E35">
            <v>17592.400000000001</v>
          </cell>
          <cell r="G35">
            <v>1305.5</v>
          </cell>
          <cell r="I35">
            <v>-1305.5</v>
          </cell>
          <cell r="L35" t="str">
            <v xml:space="preserve">Resultado del Ejercicio </v>
          </cell>
          <cell r="N35">
            <v>130335.7</v>
          </cell>
          <cell r="P35">
            <v>26094.3</v>
          </cell>
          <cell r="R35">
            <v>104241.4</v>
          </cell>
        </row>
        <row r="36">
          <cell r="C36" t="str">
            <v>Amortización Acumulada de Gastos de Instalación</v>
          </cell>
          <cell r="E36">
            <v>26.9</v>
          </cell>
          <cell r="G36">
            <v>-580</v>
          </cell>
          <cell r="I36">
            <v>580</v>
          </cell>
          <cell r="L36" t="str">
            <v>Superávit por Revaluación</v>
          </cell>
          <cell r="N36">
            <v>53300.5</v>
          </cell>
          <cell r="P36">
            <v>68114.3</v>
          </cell>
          <cell r="R36">
            <v>-14813.800000000003</v>
          </cell>
        </row>
        <row r="37">
          <cell r="C37" t="str">
            <v>Pagos Anticipados</v>
          </cell>
          <cell r="E37">
            <v>217</v>
          </cell>
          <cell r="G37">
            <v>90.8</v>
          </cell>
          <cell r="I37">
            <v>126.2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 t="str">
            <v>_</v>
          </cell>
          <cell r="G38" t="str">
            <v>_</v>
          </cell>
          <cell r="I38" t="str">
            <v>_</v>
          </cell>
          <cell r="L38" t="str">
            <v>Superávit por Revaluación</v>
          </cell>
          <cell r="N38" t="str">
            <v>_</v>
          </cell>
          <cell r="P38" t="str">
            <v>_</v>
          </cell>
          <cell r="R38" t="str">
            <v>_</v>
          </cell>
        </row>
        <row r="39">
          <cell r="C39" t="str">
            <v>TOTAL OTROS ACTIVOS</v>
          </cell>
          <cell r="E39">
            <v>60701.4</v>
          </cell>
          <cell r="G39">
            <v>18435.600000000002</v>
          </cell>
          <cell r="I39">
            <v>42265.8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C40" t="str">
            <v xml:space="preserve">    TOTAL ACTIVO</v>
          </cell>
          <cell r="E40" t="str">
            <v>_</v>
          </cell>
          <cell r="G40" t="str">
            <v>_</v>
          </cell>
          <cell r="I40" t="str">
            <v>_</v>
          </cell>
          <cell r="L40" t="str">
            <v xml:space="preserve">    TOTAL PASIVO Y PATRIMONIO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 xml:space="preserve">    TOTAL ACTIVO</v>
          </cell>
          <cell r="E41">
            <v>343220</v>
          </cell>
          <cell r="G41">
            <v>210293.50000000003</v>
          </cell>
          <cell r="I41">
            <v>132926.49999999997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343220</v>
          </cell>
          <cell r="P41">
            <v>210293.49999999997</v>
          </cell>
          <cell r="R41">
            <v>132926.50000000003</v>
          </cell>
        </row>
        <row r="42">
          <cell r="E42" t="str">
            <v>=</v>
          </cell>
          <cell r="G42" t="str">
            <v>=</v>
          </cell>
          <cell r="I42" t="str">
            <v>=</v>
          </cell>
          <cell r="N42" t="str">
            <v>=</v>
          </cell>
          <cell r="P42" t="str">
            <v>=</v>
          </cell>
          <cell r="R42" t="str">
            <v>=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  <row r="44">
          <cell r="B44" t="str">
            <v>* FUENTE: Elaboración propia OSFEM.</v>
          </cell>
          <cell r="E44" t="str">
            <v>=</v>
          </cell>
          <cell r="G44" t="str">
            <v>=</v>
          </cell>
          <cell r="I44" t="str">
            <v>=</v>
          </cell>
          <cell r="N44" t="str">
            <v>=</v>
          </cell>
          <cell r="P44" t="str">
            <v>=</v>
          </cell>
          <cell r="R44" t="str">
            <v>=</v>
          </cell>
        </row>
        <row r="45">
          <cell r="B45" t="str">
            <v>* FUENTE: Elaboración propia OSFEM.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78"/>
  <sheetViews>
    <sheetView showGridLines="0" tabSelected="1" zoomScale="110" zoomScaleNormal="110" workbookViewId="0">
      <selection activeCell="F21" sqref="F21"/>
    </sheetView>
  </sheetViews>
  <sheetFormatPr baseColWidth="10" defaultColWidth="11.42578125" defaultRowHeight="14.25" x14ac:dyDescent="0.2"/>
  <cols>
    <col min="1" max="1" width="4.85546875" style="1" customWidth="1"/>
    <col min="2" max="2" width="16.85546875" style="1" customWidth="1"/>
    <col min="3" max="3" width="11.42578125" style="1"/>
    <col min="4" max="4" width="20.42578125" style="1" customWidth="1"/>
    <col min="5" max="5" width="19.7109375" style="1" bestFit="1" customWidth="1"/>
    <col min="6" max="6" width="15.5703125" style="1" customWidth="1"/>
    <col min="7" max="7" width="17.7109375" style="1" customWidth="1"/>
    <col min="8" max="8" width="14.85546875" style="1" customWidth="1"/>
    <col min="9" max="9" width="18.28515625" style="1" customWidth="1"/>
    <col min="10" max="10" width="20.5703125" style="1" bestFit="1" customWidth="1"/>
    <col min="11" max="11" width="21" style="32" bestFit="1" customWidth="1"/>
    <col min="12" max="12" width="18.5703125" style="1" bestFit="1" customWidth="1"/>
    <col min="13" max="13" width="27.7109375" style="1" bestFit="1" customWidth="1"/>
    <col min="14" max="248" width="11.42578125" style="1"/>
    <col min="249" max="249" width="16.85546875" style="1" customWidth="1"/>
    <col min="250" max="250" width="11.42578125" style="1"/>
    <col min="251" max="251" width="20.42578125" style="1" customWidth="1"/>
    <col min="252" max="252" width="14.28515625" style="1" customWidth="1"/>
    <col min="253" max="253" width="15.5703125" style="1" customWidth="1"/>
    <col min="254" max="254" width="13.5703125" style="1" customWidth="1"/>
    <col min="255" max="255" width="13" style="1" customWidth="1"/>
    <col min="256" max="256" width="14.7109375" style="1" customWidth="1"/>
    <col min="257" max="257" width="15.42578125" style="1" customWidth="1"/>
    <col min="258" max="504" width="11.42578125" style="1"/>
    <col min="505" max="505" width="16.85546875" style="1" customWidth="1"/>
    <col min="506" max="506" width="11.42578125" style="1"/>
    <col min="507" max="507" width="20.42578125" style="1" customWidth="1"/>
    <col min="508" max="508" width="14.28515625" style="1" customWidth="1"/>
    <col min="509" max="509" width="15.5703125" style="1" customWidth="1"/>
    <col min="510" max="510" width="13.5703125" style="1" customWidth="1"/>
    <col min="511" max="511" width="13" style="1" customWidth="1"/>
    <col min="512" max="512" width="14.7109375" style="1" customWidth="1"/>
    <col min="513" max="513" width="15.42578125" style="1" customWidth="1"/>
    <col min="514" max="760" width="11.42578125" style="1"/>
    <col min="761" max="761" width="16.85546875" style="1" customWidth="1"/>
    <col min="762" max="762" width="11.42578125" style="1"/>
    <col min="763" max="763" width="20.42578125" style="1" customWidth="1"/>
    <col min="764" max="764" width="14.28515625" style="1" customWidth="1"/>
    <col min="765" max="765" width="15.5703125" style="1" customWidth="1"/>
    <col min="766" max="766" width="13.5703125" style="1" customWidth="1"/>
    <col min="767" max="767" width="13" style="1" customWidth="1"/>
    <col min="768" max="768" width="14.7109375" style="1" customWidth="1"/>
    <col min="769" max="769" width="15.42578125" style="1" customWidth="1"/>
    <col min="770" max="1016" width="11.42578125" style="1"/>
    <col min="1017" max="1017" width="16.85546875" style="1" customWidth="1"/>
    <col min="1018" max="1018" width="11.42578125" style="1"/>
    <col min="1019" max="1019" width="20.42578125" style="1" customWidth="1"/>
    <col min="1020" max="1020" width="14.28515625" style="1" customWidth="1"/>
    <col min="1021" max="1021" width="15.5703125" style="1" customWidth="1"/>
    <col min="1022" max="1022" width="13.5703125" style="1" customWidth="1"/>
    <col min="1023" max="1023" width="13" style="1" customWidth="1"/>
    <col min="1024" max="1024" width="14.7109375" style="1" customWidth="1"/>
    <col min="1025" max="1025" width="15.42578125" style="1" customWidth="1"/>
    <col min="1026" max="1272" width="11.42578125" style="1"/>
    <col min="1273" max="1273" width="16.85546875" style="1" customWidth="1"/>
    <col min="1274" max="1274" width="11.42578125" style="1"/>
    <col min="1275" max="1275" width="20.42578125" style="1" customWidth="1"/>
    <col min="1276" max="1276" width="14.28515625" style="1" customWidth="1"/>
    <col min="1277" max="1277" width="15.5703125" style="1" customWidth="1"/>
    <col min="1278" max="1278" width="13.5703125" style="1" customWidth="1"/>
    <col min="1279" max="1279" width="13" style="1" customWidth="1"/>
    <col min="1280" max="1280" width="14.7109375" style="1" customWidth="1"/>
    <col min="1281" max="1281" width="15.42578125" style="1" customWidth="1"/>
    <col min="1282" max="1528" width="11.42578125" style="1"/>
    <col min="1529" max="1529" width="16.85546875" style="1" customWidth="1"/>
    <col min="1530" max="1530" width="11.42578125" style="1"/>
    <col min="1531" max="1531" width="20.42578125" style="1" customWidth="1"/>
    <col min="1532" max="1532" width="14.28515625" style="1" customWidth="1"/>
    <col min="1533" max="1533" width="15.5703125" style="1" customWidth="1"/>
    <col min="1534" max="1534" width="13.5703125" style="1" customWidth="1"/>
    <col min="1535" max="1535" width="13" style="1" customWidth="1"/>
    <col min="1536" max="1536" width="14.7109375" style="1" customWidth="1"/>
    <col min="1537" max="1537" width="15.42578125" style="1" customWidth="1"/>
    <col min="1538" max="1784" width="11.42578125" style="1"/>
    <col min="1785" max="1785" width="16.85546875" style="1" customWidth="1"/>
    <col min="1786" max="1786" width="11.42578125" style="1"/>
    <col min="1787" max="1787" width="20.42578125" style="1" customWidth="1"/>
    <col min="1788" max="1788" width="14.28515625" style="1" customWidth="1"/>
    <col min="1789" max="1789" width="15.5703125" style="1" customWidth="1"/>
    <col min="1790" max="1790" width="13.5703125" style="1" customWidth="1"/>
    <col min="1791" max="1791" width="13" style="1" customWidth="1"/>
    <col min="1792" max="1792" width="14.7109375" style="1" customWidth="1"/>
    <col min="1793" max="1793" width="15.42578125" style="1" customWidth="1"/>
    <col min="1794" max="2040" width="11.42578125" style="1"/>
    <col min="2041" max="2041" width="16.85546875" style="1" customWidth="1"/>
    <col min="2042" max="2042" width="11.42578125" style="1"/>
    <col min="2043" max="2043" width="20.42578125" style="1" customWidth="1"/>
    <col min="2044" max="2044" width="14.28515625" style="1" customWidth="1"/>
    <col min="2045" max="2045" width="15.5703125" style="1" customWidth="1"/>
    <col min="2046" max="2046" width="13.5703125" style="1" customWidth="1"/>
    <col min="2047" max="2047" width="13" style="1" customWidth="1"/>
    <col min="2048" max="2048" width="14.7109375" style="1" customWidth="1"/>
    <col min="2049" max="2049" width="15.42578125" style="1" customWidth="1"/>
    <col min="2050" max="2296" width="11.42578125" style="1"/>
    <col min="2297" max="2297" width="16.85546875" style="1" customWidth="1"/>
    <col min="2298" max="2298" width="11.42578125" style="1"/>
    <col min="2299" max="2299" width="20.42578125" style="1" customWidth="1"/>
    <col min="2300" max="2300" width="14.28515625" style="1" customWidth="1"/>
    <col min="2301" max="2301" width="15.5703125" style="1" customWidth="1"/>
    <col min="2302" max="2302" width="13.5703125" style="1" customWidth="1"/>
    <col min="2303" max="2303" width="13" style="1" customWidth="1"/>
    <col min="2304" max="2304" width="14.7109375" style="1" customWidth="1"/>
    <col min="2305" max="2305" width="15.42578125" style="1" customWidth="1"/>
    <col min="2306" max="2552" width="11.42578125" style="1"/>
    <col min="2553" max="2553" width="16.85546875" style="1" customWidth="1"/>
    <col min="2554" max="2554" width="11.42578125" style="1"/>
    <col min="2555" max="2555" width="20.42578125" style="1" customWidth="1"/>
    <col min="2556" max="2556" width="14.28515625" style="1" customWidth="1"/>
    <col min="2557" max="2557" width="15.5703125" style="1" customWidth="1"/>
    <col min="2558" max="2558" width="13.5703125" style="1" customWidth="1"/>
    <col min="2559" max="2559" width="13" style="1" customWidth="1"/>
    <col min="2560" max="2560" width="14.7109375" style="1" customWidth="1"/>
    <col min="2561" max="2561" width="15.42578125" style="1" customWidth="1"/>
    <col min="2562" max="2808" width="11.42578125" style="1"/>
    <col min="2809" max="2809" width="16.85546875" style="1" customWidth="1"/>
    <col min="2810" max="2810" width="11.42578125" style="1"/>
    <col min="2811" max="2811" width="20.42578125" style="1" customWidth="1"/>
    <col min="2812" max="2812" width="14.28515625" style="1" customWidth="1"/>
    <col min="2813" max="2813" width="15.5703125" style="1" customWidth="1"/>
    <col min="2814" max="2814" width="13.5703125" style="1" customWidth="1"/>
    <col min="2815" max="2815" width="13" style="1" customWidth="1"/>
    <col min="2816" max="2816" width="14.7109375" style="1" customWidth="1"/>
    <col min="2817" max="2817" width="15.42578125" style="1" customWidth="1"/>
    <col min="2818" max="3064" width="11.42578125" style="1"/>
    <col min="3065" max="3065" width="16.85546875" style="1" customWidth="1"/>
    <col min="3066" max="3066" width="11.42578125" style="1"/>
    <col min="3067" max="3067" width="20.42578125" style="1" customWidth="1"/>
    <col min="3068" max="3068" width="14.28515625" style="1" customWidth="1"/>
    <col min="3069" max="3069" width="15.5703125" style="1" customWidth="1"/>
    <col min="3070" max="3070" width="13.5703125" style="1" customWidth="1"/>
    <col min="3071" max="3071" width="13" style="1" customWidth="1"/>
    <col min="3072" max="3072" width="14.7109375" style="1" customWidth="1"/>
    <col min="3073" max="3073" width="15.42578125" style="1" customWidth="1"/>
    <col min="3074" max="3320" width="11.42578125" style="1"/>
    <col min="3321" max="3321" width="16.85546875" style="1" customWidth="1"/>
    <col min="3322" max="3322" width="11.42578125" style="1"/>
    <col min="3323" max="3323" width="20.42578125" style="1" customWidth="1"/>
    <col min="3324" max="3324" width="14.28515625" style="1" customWidth="1"/>
    <col min="3325" max="3325" width="15.5703125" style="1" customWidth="1"/>
    <col min="3326" max="3326" width="13.5703125" style="1" customWidth="1"/>
    <col min="3327" max="3327" width="13" style="1" customWidth="1"/>
    <col min="3328" max="3328" width="14.7109375" style="1" customWidth="1"/>
    <col min="3329" max="3329" width="15.42578125" style="1" customWidth="1"/>
    <col min="3330" max="3576" width="11.42578125" style="1"/>
    <col min="3577" max="3577" width="16.85546875" style="1" customWidth="1"/>
    <col min="3578" max="3578" width="11.42578125" style="1"/>
    <col min="3579" max="3579" width="20.42578125" style="1" customWidth="1"/>
    <col min="3580" max="3580" width="14.28515625" style="1" customWidth="1"/>
    <col min="3581" max="3581" width="15.5703125" style="1" customWidth="1"/>
    <col min="3582" max="3582" width="13.5703125" style="1" customWidth="1"/>
    <col min="3583" max="3583" width="13" style="1" customWidth="1"/>
    <col min="3584" max="3584" width="14.7109375" style="1" customWidth="1"/>
    <col min="3585" max="3585" width="15.42578125" style="1" customWidth="1"/>
    <col min="3586" max="3832" width="11.42578125" style="1"/>
    <col min="3833" max="3833" width="16.85546875" style="1" customWidth="1"/>
    <col min="3834" max="3834" width="11.42578125" style="1"/>
    <col min="3835" max="3835" width="20.42578125" style="1" customWidth="1"/>
    <col min="3836" max="3836" width="14.28515625" style="1" customWidth="1"/>
    <col min="3837" max="3837" width="15.5703125" style="1" customWidth="1"/>
    <col min="3838" max="3838" width="13.5703125" style="1" customWidth="1"/>
    <col min="3839" max="3839" width="13" style="1" customWidth="1"/>
    <col min="3840" max="3840" width="14.7109375" style="1" customWidth="1"/>
    <col min="3841" max="3841" width="15.42578125" style="1" customWidth="1"/>
    <col min="3842" max="4088" width="11.42578125" style="1"/>
    <col min="4089" max="4089" width="16.85546875" style="1" customWidth="1"/>
    <col min="4090" max="4090" width="11.42578125" style="1"/>
    <col min="4091" max="4091" width="20.42578125" style="1" customWidth="1"/>
    <col min="4092" max="4092" width="14.28515625" style="1" customWidth="1"/>
    <col min="4093" max="4093" width="15.5703125" style="1" customWidth="1"/>
    <col min="4094" max="4094" width="13.5703125" style="1" customWidth="1"/>
    <col min="4095" max="4095" width="13" style="1" customWidth="1"/>
    <col min="4096" max="4096" width="14.7109375" style="1" customWidth="1"/>
    <col min="4097" max="4097" width="15.42578125" style="1" customWidth="1"/>
    <col min="4098" max="4344" width="11.42578125" style="1"/>
    <col min="4345" max="4345" width="16.85546875" style="1" customWidth="1"/>
    <col min="4346" max="4346" width="11.42578125" style="1"/>
    <col min="4347" max="4347" width="20.42578125" style="1" customWidth="1"/>
    <col min="4348" max="4348" width="14.28515625" style="1" customWidth="1"/>
    <col min="4349" max="4349" width="15.5703125" style="1" customWidth="1"/>
    <col min="4350" max="4350" width="13.5703125" style="1" customWidth="1"/>
    <col min="4351" max="4351" width="13" style="1" customWidth="1"/>
    <col min="4352" max="4352" width="14.7109375" style="1" customWidth="1"/>
    <col min="4353" max="4353" width="15.42578125" style="1" customWidth="1"/>
    <col min="4354" max="4600" width="11.42578125" style="1"/>
    <col min="4601" max="4601" width="16.85546875" style="1" customWidth="1"/>
    <col min="4602" max="4602" width="11.42578125" style="1"/>
    <col min="4603" max="4603" width="20.42578125" style="1" customWidth="1"/>
    <col min="4604" max="4604" width="14.28515625" style="1" customWidth="1"/>
    <col min="4605" max="4605" width="15.5703125" style="1" customWidth="1"/>
    <col min="4606" max="4606" width="13.5703125" style="1" customWidth="1"/>
    <col min="4607" max="4607" width="13" style="1" customWidth="1"/>
    <col min="4608" max="4608" width="14.7109375" style="1" customWidth="1"/>
    <col min="4609" max="4609" width="15.42578125" style="1" customWidth="1"/>
    <col min="4610" max="4856" width="11.42578125" style="1"/>
    <col min="4857" max="4857" width="16.85546875" style="1" customWidth="1"/>
    <col min="4858" max="4858" width="11.42578125" style="1"/>
    <col min="4859" max="4859" width="20.42578125" style="1" customWidth="1"/>
    <col min="4860" max="4860" width="14.28515625" style="1" customWidth="1"/>
    <col min="4861" max="4861" width="15.5703125" style="1" customWidth="1"/>
    <col min="4862" max="4862" width="13.5703125" style="1" customWidth="1"/>
    <col min="4863" max="4863" width="13" style="1" customWidth="1"/>
    <col min="4864" max="4864" width="14.7109375" style="1" customWidth="1"/>
    <col min="4865" max="4865" width="15.42578125" style="1" customWidth="1"/>
    <col min="4866" max="5112" width="11.42578125" style="1"/>
    <col min="5113" max="5113" width="16.85546875" style="1" customWidth="1"/>
    <col min="5114" max="5114" width="11.42578125" style="1"/>
    <col min="5115" max="5115" width="20.42578125" style="1" customWidth="1"/>
    <col min="5116" max="5116" width="14.28515625" style="1" customWidth="1"/>
    <col min="5117" max="5117" width="15.5703125" style="1" customWidth="1"/>
    <col min="5118" max="5118" width="13.5703125" style="1" customWidth="1"/>
    <col min="5119" max="5119" width="13" style="1" customWidth="1"/>
    <col min="5120" max="5120" width="14.7109375" style="1" customWidth="1"/>
    <col min="5121" max="5121" width="15.42578125" style="1" customWidth="1"/>
    <col min="5122" max="5368" width="11.42578125" style="1"/>
    <col min="5369" max="5369" width="16.85546875" style="1" customWidth="1"/>
    <col min="5370" max="5370" width="11.42578125" style="1"/>
    <col min="5371" max="5371" width="20.42578125" style="1" customWidth="1"/>
    <col min="5372" max="5372" width="14.28515625" style="1" customWidth="1"/>
    <col min="5373" max="5373" width="15.5703125" style="1" customWidth="1"/>
    <col min="5374" max="5374" width="13.5703125" style="1" customWidth="1"/>
    <col min="5375" max="5375" width="13" style="1" customWidth="1"/>
    <col min="5376" max="5376" width="14.7109375" style="1" customWidth="1"/>
    <col min="5377" max="5377" width="15.42578125" style="1" customWidth="1"/>
    <col min="5378" max="5624" width="11.42578125" style="1"/>
    <col min="5625" max="5625" width="16.85546875" style="1" customWidth="1"/>
    <col min="5626" max="5626" width="11.42578125" style="1"/>
    <col min="5627" max="5627" width="20.42578125" style="1" customWidth="1"/>
    <col min="5628" max="5628" width="14.28515625" style="1" customWidth="1"/>
    <col min="5629" max="5629" width="15.5703125" style="1" customWidth="1"/>
    <col min="5630" max="5630" width="13.5703125" style="1" customWidth="1"/>
    <col min="5631" max="5631" width="13" style="1" customWidth="1"/>
    <col min="5632" max="5632" width="14.7109375" style="1" customWidth="1"/>
    <col min="5633" max="5633" width="15.42578125" style="1" customWidth="1"/>
    <col min="5634" max="5880" width="11.42578125" style="1"/>
    <col min="5881" max="5881" width="16.85546875" style="1" customWidth="1"/>
    <col min="5882" max="5882" width="11.42578125" style="1"/>
    <col min="5883" max="5883" width="20.42578125" style="1" customWidth="1"/>
    <col min="5884" max="5884" width="14.28515625" style="1" customWidth="1"/>
    <col min="5885" max="5885" width="15.5703125" style="1" customWidth="1"/>
    <col min="5886" max="5886" width="13.5703125" style="1" customWidth="1"/>
    <col min="5887" max="5887" width="13" style="1" customWidth="1"/>
    <col min="5888" max="5888" width="14.7109375" style="1" customWidth="1"/>
    <col min="5889" max="5889" width="15.42578125" style="1" customWidth="1"/>
    <col min="5890" max="6136" width="11.42578125" style="1"/>
    <col min="6137" max="6137" width="16.85546875" style="1" customWidth="1"/>
    <col min="6138" max="6138" width="11.42578125" style="1"/>
    <col min="6139" max="6139" width="20.42578125" style="1" customWidth="1"/>
    <col min="6140" max="6140" width="14.28515625" style="1" customWidth="1"/>
    <col min="6141" max="6141" width="15.5703125" style="1" customWidth="1"/>
    <col min="6142" max="6142" width="13.5703125" style="1" customWidth="1"/>
    <col min="6143" max="6143" width="13" style="1" customWidth="1"/>
    <col min="6144" max="6144" width="14.7109375" style="1" customWidth="1"/>
    <col min="6145" max="6145" width="15.42578125" style="1" customWidth="1"/>
    <col min="6146" max="6392" width="11.42578125" style="1"/>
    <col min="6393" max="6393" width="16.85546875" style="1" customWidth="1"/>
    <col min="6394" max="6394" width="11.42578125" style="1"/>
    <col min="6395" max="6395" width="20.42578125" style="1" customWidth="1"/>
    <col min="6396" max="6396" width="14.28515625" style="1" customWidth="1"/>
    <col min="6397" max="6397" width="15.5703125" style="1" customWidth="1"/>
    <col min="6398" max="6398" width="13.5703125" style="1" customWidth="1"/>
    <col min="6399" max="6399" width="13" style="1" customWidth="1"/>
    <col min="6400" max="6400" width="14.7109375" style="1" customWidth="1"/>
    <col min="6401" max="6401" width="15.42578125" style="1" customWidth="1"/>
    <col min="6402" max="6648" width="11.42578125" style="1"/>
    <col min="6649" max="6649" width="16.85546875" style="1" customWidth="1"/>
    <col min="6650" max="6650" width="11.42578125" style="1"/>
    <col min="6651" max="6651" width="20.42578125" style="1" customWidth="1"/>
    <col min="6652" max="6652" width="14.28515625" style="1" customWidth="1"/>
    <col min="6653" max="6653" width="15.5703125" style="1" customWidth="1"/>
    <col min="6654" max="6654" width="13.5703125" style="1" customWidth="1"/>
    <col min="6655" max="6655" width="13" style="1" customWidth="1"/>
    <col min="6656" max="6656" width="14.7109375" style="1" customWidth="1"/>
    <col min="6657" max="6657" width="15.42578125" style="1" customWidth="1"/>
    <col min="6658" max="6904" width="11.42578125" style="1"/>
    <col min="6905" max="6905" width="16.85546875" style="1" customWidth="1"/>
    <col min="6906" max="6906" width="11.42578125" style="1"/>
    <col min="6907" max="6907" width="20.42578125" style="1" customWidth="1"/>
    <col min="6908" max="6908" width="14.28515625" style="1" customWidth="1"/>
    <col min="6909" max="6909" width="15.5703125" style="1" customWidth="1"/>
    <col min="6910" max="6910" width="13.5703125" style="1" customWidth="1"/>
    <col min="6911" max="6911" width="13" style="1" customWidth="1"/>
    <col min="6912" max="6912" width="14.7109375" style="1" customWidth="1"/>
    <col min="6913" max="6913" width="15.42578125" style="1" customWidth="1"/>
    <col min="6914" max="7160" width="11.42578125" style="1"/>
    <col min="7161" max="7161" width="16.85546875" style="1" customWidth="1"/>
    <col min="7162" max="7162" width="11.42578125" style="1"/>
    <col min="7163" max="7163" width="20.42578125" style="1" customWidth="1"/>
    <col min="7164" max="7164" width="14.28515625" style="1" customWidth="1"/>
    <col min="7165" max="7165" width="15.5703125" style="1" customWidth="1"/>
    <col min="7166" max="7166" width="13.5703125" style="1" customWidth="1"/>
    <col min="7167" max="7167" width="13" style="1" customWidth="1"/>
    <col min="7168" max="7168" width="14.7109375" style="1" customWidth="1"/>
    <col min="7169" max="7169" width="15.42578125" style="1" customWidth="1"/>
    <col min="7170" max="7416" width="11.42578125" style="1"/>
    <col min="7417" max="7417" width="16.85546875" style="1" customWidth="1"/>
    <col min="7418" max="7418" width="11.42578125" style="1"/>
    <col min="7419" max="7419" width="20.42578125" style="1" customWidth="1"/>
    <col min="7420" max="7420" width="14.28515625" style="1" customWidth="1"/>
    <col min="7421" max="7421" width="15.5703125" style="1" customWidth="1"/>
    <col min="7422" max="7422" width="13.5703125" style="1" customWidth="1"/>
    <col min="7423" max="7423" width="13" style="1" customWidth="1"/>
    <col min="7424" max="7424" width="14.7109375" style="1" customWidth="1"/>
    <col min="7425" max="7425" width="15.42578125" style="1" customWidth="1"/>
    <col min="7426" max="7672" width="11.42578125" style="1"/>
    <col min="7673" max="7673" width="16.85546875" style="1" customWidth="1"/>
    <col min="7674" max="7674" width="11.42578125" style="1"/>
    <col min="7675" max="7675" width="20.42578125" style="1" customWidth="1"/>
    <col min="7676" max="7676" width="14.28515625" style="1" customWidth="1"/>
    <col min="7677" max="7677" width="15.5703125" style="1" customWidth="1"/>
    <col min="7678" max="7678" width="13.5703125" style="1" customWidth="1"/>
    <col min="7679" max="7679" width="13" style="1" customWidth="1"/>
    <col min="7680" max="7680" width="14.7109375" style="1" customWidth="1"/>
    <col min="7681" max="7681" width="15.42578125" style="1" customWidth="1"/>
    <col min="7682" max="7928" width="11.42578125" style="1"/>
    <col min="7929" max="7929" width="16.85546875" style="1" customWidth="1"/>
    <col min="7930" max="7930" width="11.42578125" style="1"/>
    <col min="7931" max="7931" width="20.42578125" style="1" customWidth="1"/>
    <col min="7932" max="7932" width="14.28515625" style="1" customWidth="1"/>
    <col min="7933" max="7933" width="15.5703125" style="1" customWidth="1"/>
    <col min="7934" max="7934" width="13.5703125" style="1" customWidth="1"/>
    <col min="7935" max="7935" width="13" style="1" customWidth="1"/>
    <col min="7936" max="7936" width="14.7109375" style="1" customWidth="1"/>
    <col min="7937" max="7937" width="15.42578125" style="1" customWidth="1"/>
    <col min="7938" max="8184" width="11.42578125" style="1"/>
    <col min="8185" max="8185" width="16.85546875" style="1" customWidth="1"/>
    <col min="8186" max="8186" width="11.42578125" style="1"/>
    <col min="8187" max="8187" width="20.42578125" style="1" customWidth="1"/>
    <col min="8188" max="8188" width="14.28515625" style="1" customWidth="1"/>
    <col min="8189" max="8189" width="15.5703125" style="1" customWidth="1"/>
    <col min="8190" max="8190" width="13.5703125" style="1" customWidth="1"/>
    <col min="8191" max="8191" width="13" style="1" customWidth="1"/>
    <col min="8192" max="8192" width="14.7109375" style="1" customWidth="1"/>
    <col min="8193" max="8193" width="15.42578125" style="1" customWidth="1"/>
    <col min="8194" max="8440" width="11.42578125" style="1"/>
    <col min="8441" max="8441" width="16.85546875" style="1" customWidth="1"/>
    <col min="8442" max="8442" width="11.42578125" style="1"/>
    <col min="8443" max="8443" width="20.42578125" style="1" customWidth="1"/>
    <col min="8444" max="8444" width="14.28515625" style="1" customWidth="1"/>
    <col min="8445" max="8445" width="15.5703125" style="1" customWidth="1"/>
    <col min="8446" max="8446" width="13.5703125" style="1" customWidth="1"/>
    <col min="8447" max="8447" width="13" style="1" customWidth="1"/>
    <col min="8448" max="8448" width="14.7109375" style="1" customWidth="1"/>
    <col min="8449" max="8449" width="15.42578125" style="1" customWidth="1"/>
    <col min="8450" max="8696" width="11.42578125" style="1"/>
    <col min="8697" max="8697" width="16.85546875" style="1" customWidth="1"/>
    <col min="8698" max="8698" width="11.42578125" style="1"/>
    <col min="8699" max="8699" width="20.42578125" style="1" customWidth="1"/>
    <col min="8700" max="8700" width="14.28515625" style="1" customWidth="1"/>
    <col min="8701" max="8701" width="15.5703125" style="1" customWidth="1"/>
    <col min="8702" max="8702" width="13.5703125" style="1" customWidth="1"/>
    <col min="8703" max="8703" width="13" style="1" customWidth="1"/>
    <col min="8704" max="8704" width="14.7109375" style="1" customWidth="1"/>
    <col min="8705" max="8705" width="15.42578125" style="1" customWidth="1"/>
    <col min="8706" max="8952" width="11.42578125" style="1"/>
    <col min="8953" max="8953" width="16.85546875" style="1" customWidth="1"/>
    <col min="8954" max="8954" width="11.42578125" style="1"/>
    <col min="8955" max="8955" width="20.42578125" style="1" customWidth="1"/>
    <col min="8956" max="8956" width="14.28515625" style="1" customWidth="1"/>
    <col min="8957" max="8957" width="15.5703125" style="1" customWidth="1"/>
    <col min="8958" max="8958" width="13.5703125" style="1" customWidth="1"/>
    <col min="8959" max="8959" width="13" style="1" customWidth="1"/>
    <col min="8960" max="8960" width="14.7109375" style="1" customWidth="1"/>
    <col min="8961" max="8961" width="15.42578125" style="1" customWidth="1"/>
    <col min="8962" max="9208" width="11.42578125" style="1"/>
    <col min="9209" max="9209" width="16.85546875" style="1" customWidth="1"/>
    <col min="9210" max="9210" width="11.42578125" style="1"/>
    <col min="9211" max="9211" width="20.42578125" style="1" customWidth="1"/>
    <col min="9212" max="9212" width="14.28515625" style="1" customWidth="1"/>
    <col min="9213" max="9213" width="15.5703125" style="1" customWidth="1"/>
    <col min="9214" max="9214" width="13.5703125" style="1" customWidth="1"/>
    <col min="9215" max="9215" width="13" style="1" customWidth="1"/>
    <col min="9216" max="9216" width="14.7109375" style="1" customWidth="1"/>
    <col min="9217" max="9217" width="15.42578125" style="1" customWidth="1"/>
    <col min="9218" max="9464" width="11.42578125" style="1"/>
    <col min="9465" max="9465" width="16.85546875" style="1" customWidth="1"/>
    <col min="9466" max="9466" width="11.42578125" style="1"/>
    <col min="9467" max="9467" width="20.42578125" style="1" customWidth="1"/>
    <col min="9468" max="9468" width="14.28515625" style="1" customWidth="1"/>
    <col min="9469" max="9469" width="15.5703125" style="1" customWidth="1"/>
    <col min="9470" max="9470" width="13.5703125" style="1" customWidth="1"/>
    <col min="9471" max="9471" width="13" style="1" customWidth="1"/>
    <col min="9472" max="9472" width="14.7109375" style="1" customWidth="1"/>
    <col min="9473" max="9473" width="15.42578125" style="1" customWidth="1"/>
    <col min="9474" max="9720" width="11.42578125" style="1"/>
    <col min="9721" max="9721" width="16.85546875" style="1" customWidth="1"/>
    <col min="9722" max="9722" width="11.42578125" style="1"/>
    <col min="9723" max="9723" width="20.42578125" style="1" customWidth="1"/>
    <col min="9724" max="9724" width="14.28515625" style="1" customWidth="1"/>
    <col min="9725" max="9725" width="15.5703125" style="1" customWidth="1"/>
    <col min="9726" max="9726" width="13.5703125" style="1" customWidth="1"/>
    <col min="9727" max="9727" width="13" style="1" customWidth="1"/>
    <col min="9728" max="9728" width="14.7109375" style="1" customWidth="1"/>
    <col min="9729" max="9729" width="15.42578125" style="1" customWidth="1"/>
    <col min="9730" max="9976" width="11.42578125" style="1"/>
    <col min="9977" max="9977" width="16.85546875" style="1" customWidth="1"/>
    <col min="9978" max="9978" width="11.42578125" style="1"/>
    <col min="9979" max="9979" width="20.42578125" style="1" customWidth="1"/>
    <col min="9980" max="9980" width="14.28515625" style="1" customWidth="1"/>
    <col min="9981" max="9981" width="15.5703125" style="1" customWidth="1"/>
    <col min="9982" max="9982" width="13.5703125" style="1" customWidth="1"/>
    <col min="9983" max="9983" width="13" style="1" customWidth="1"/>
    <col min="9984" max="9984" width="14.7109375" style="1" customWidth="1"/>
    <col min="9985" max="9985" width="15.42578125" style="1" customWidth="1"/>
    <col min="9986" max="10232" width="11.42578125" style="1"/>
    <col min="10233" max="10233" width="16.85546875" style="1" customWidth="1"/>
    <col min="10234" max="10234" width="11.42578125" style="1"/>
    <col min="10235" max="10235" width="20.42578125" style="1" customWidth="1"/>
    <col min="10236" max="10236" width="14.28515625" style="1" customWidth="1"/>
    <col min="10237" max="10237" width="15.5703125" style="1" customWidth="1"/>
    <col min="10238" max="10238" width="13.5703125" style="1" customWidth="1"/>
    <col min="10239" max="10239" width="13" style="1" customWidth="1"/>
    <col min="10240" max="10240" width="14.7109375" style="1" customWidth="1"/>
    <col min="10241" max="10241" width="15.42578125" style="1" customWidth="1"/>
    <col min="10242" max="10488" width="11.42578125" style="1"/>
    <col min="10489" max="10489" width="16.85546875" style="1" customWidth="1"/>
    <col min="10490" max="10490" width="11.42578125" style="1"/>
    <col min="10491" max="10491" width="20.42578125" style="1" customWidth="1"/>
    <col min="10492" max="10492" width="14.28515625" style="1" customWidth="1"/>
    <col min="10493" max="10493" width="15.5703125" style="1" customWidth="1"/>
    <col min="10494" max="10494" width="13.5703125" style="1" customWidth="1"/>
    <col min="10495" max="10495" width="13" style="1" customWidth="1"/>
    <col min="10496" max="10496" width="14.7109375" style="1" customWidth="1"/>
    <col min="10497" max="10497" width="15.42578125" style="1" customWidth="1"/>
    <col min="10498" max="10744" width="11.42578125" style="1"/>
    <col min="10745" max="10745" width="16.85546875" style="1" customWidth="1"/>
    <col min="10746" max="10746" width="11.42578125" style="1"/>
    <col min="10747" max="10747" width="20.42578125" style="1" customWidth="1"/>
    <col min="10748" max="10748" width="14.28515625" style="1" customWidth="1"/>
    <col min="10749" max="10749" width="15.5703125" style="1" customWidth="1"/>
    <col min="10750" max="10750" width="13.5703125" style="1" customWidth="1"/>
    <col min="10751" max="10751" width="13" style="1" customWidth="1"/>
    <col min="10752" max="10752" width="14.7109375" style="1" customWidth="1"/>
    <col min="10753" max="10753" width="15.42578125" style="1" customWidth="1"/>
    <col min="10754" max="11000" width="11.42578125" style="1"/>
    <col min="11001" max="11001" width="16.85546875" style="1" customWidth="1"/>
    <col min="11002" max="11002" width="11.42578125" style="1"/>
    <col min="11003" max="11003" width="20.42578125" style="1" customWidth="1"/>
    <col min="11004" max="11004" width="14.28515625" style="1" customWidth="1"/>
    <col min="11005" max="11005" width="15.5703125" style="1" customWidth="1"/>
    <col min="11006" max="11006" width="13.5703125" style="1" customWidth="1"/>
    <col min="11007" max="11007" width="13" style="1" customWidth="1"/>
    <col min="11008" max="11008" width="14.7109375" style="1" customWidth="1"/>
    <col min="11009" max="11009" width="15.42578125" style="1" customWidth="1"/>
    <col min="11010" max="11256" width="11.42578125" style="1"/>
    <col min="11257" max="11257" width="16.85546875" style="1" customWidth="1"/>
    <col min="11258" max="11258" width="11.42578125" style="1"/>
    <col min="11259" max="11259" width="20.42578125" style="1" customWidth="1"/>
    <col min="11260" max="11260" width="14.28515625" style="1" customWidth="1"/>
    <col min="11261" max="11261" width="15.5703125" style="1" customWidth="1"/>
    <col min="11262" max="11262" width="13.5703125" style="1" customWidth="1"/>
    <col min="11263" max="11263" width="13" style="1" customWidth="1"/>
    <col min="11264" max="11264" width="14.7109375" style="1" customWidth="1"/>
    <col min="11265" max="11265" width="15.42578125" style="1" customWidth="1"/>
    <col min="11266" max="11512" width="11.42578125" style="1"/>
    <col min="11513" max="11513" width="16.85546875" style="1" customWidth="1"/>
    <col min="11514" max="11514" width="11.42578125" style="1"/>
    <col min="11515" max="11515" width="20.42578125" style="1" customWidth="1"/>
    <col min="11516" max="11516" width="14.28515625" style="1" customWidth="1"/>
    <col min="11517" max="11517" width="15.5703125" style="1" customWidth="1"/>
    <col min="11518" max="11518" width="13.5703125" style="1" customWidth="1"/>
    <col min="11519" max="11519" width="13" style="1" customWidth="1"/>
    <col min="11520" max="11520" width="14.7109375" style="1" customWidth="1"/>
    <col min="11521" max="11521" width="15.42578125" style="1" customWidth="1"/>
    <col min="11522" max="11768" width="11.42578125" style="1"/>
    <col min="11769" max="11769" width="16.85546875" style="1" customWidth="1"/>
    <col min="11770" max="11770" width="11.42578125" style="1"/>
    <col min="11771" max="11771" width="20.42578125" style="1" customWidth="1"/>
    <col min="11772" max="11772" width="14.28515625" style="1" customWidth="1"/>
    <col min="11773" max="11773" width="15.5703125" style="1" customWidth="1"/>
    <col min="11774" max="11774" width="13.5703125" style="1" customWidth="1"/>
    <col min="11775" max="11775" width="13" style="1" customWidth="1"/>
    <col min="11776" max="11776" width="14.7109375" style="1" customWidth="1"/>
    <col min="11777" max="11777" width="15.42578125" style="1" customWidth="1"/>
    <col min="11778" max="12024" width="11.42578125" style="1"/>
    <col min="12025" max="12025" width="16.85546875" style="1" customWidth="1"/>
    <col min="12026" max="12026" width="11.42578125" style="1"/>
    <col min="12027" max="12027" width="20.42578125" style="1" customWidth="1"/>
    <col min="12028" max="12028" width="14.28515625" style="1" customWidth="1"/>
    <col min="12029" max="12029" width="15.5703125" style="1" customWidth="1"/>
    <col min="12030" max="12030" width="13.5703125" style="1" customWidth="1"/>
    <col min="12031" max="12031" width="13" style="1" customWidth="1"/>
    <col min="12032" max="12032" width="14.7109375" style="1" customWidth="1"/>
    <col min="12033" max="12033" width="15.42578125" style="1" customWidth="1"/>
    <col min="12034" max="12280" width="11.42578125" style="1"/>
    <col min="12281" max="12281" width="16.85546875" style="1" customWidth="1"/>
    <col min="12282" max="12282" width="11.42578125" style="1"/>
    <col min="12283" max="12283" width="20.42578125" style="1" customWidth="1"/>
    <col min="12284" max="12284" width="14.28515625" style="1" customWidth="1"/>
    <col min="12285" max="12285" width="15.5703125" style="1" customWidth="1"/>
    <col min="12286" max="12286" width="13.5703125" style="1" customWidth="1"/>
    <col min="12287" max="12287" width="13" style="1" customWidth="1"/>
    <col min="12288" max="12288" width="14.7109375" style="1" customWidth="1"/>
    <col min="12289" max="12289" width="15.42578125" style="1" customWidth="1"/>
    <col min="12290" max="12536" width="11.42578125" style="1"/>
    <col min="12537" max="12537" width="16.85546875" style="1" customWidth="1"/>
    <col min="12538" max="12538" width="11.42578125" style="1"/>
    <col min="12539" max="12539" width="20.42578125" style="1" customWidth="1"/>
    <col min="12540" max="12540" width="14.28515625" style="1" customWidth="1"/>
    <col min="12541" max="12541" width="15.5703125" style="1" customWidth="1"/>
    <col min="12542" max="12542" width="13.5703125" style="1" customWidth="1"/>
    <col min="12543" max="12543" width="13" style="1" customWidth="1"/>
    <col min="12544" max="12544" width="14.7109375" style="1" customWidth="1"/>
    <col min="12545" max="12545" width="15.42578125" style="1" customWidth="1"/>
    <col min="12546" max="12792" width="11.42578125" style="1"/>
    <col min="12793" max="12793" width="16.85546875" style="1" customWidth="1"/>
    <col min="12794" max="12794" width="11.42578125" style="1"/>
    <col min="12795" max="12795" width="20.42578125" style="1" customWidth="1"/>
    <col min="12796" max="12796" width="14.28515625" style="1" customWidth="1"/>
    <col min="12797" max="12797" width="15.5703125" style="1" customWidth="1"/>
    <col min="12798" max="12798" width="13.5703125" style="1" customWidth="1"/>
    <col min="12799" max="12799" width="13" style="1" customWidth="1"/>
    <col min="12800" max="12800" width="14.7109375" style="1" customWidth="1"/>
    <col min="12801" max="12801" width="15.42578125" style="1" customWidth="1"/>
    <col min="12802" max="13048" width="11.42578125" style="1"/>
    <col min="13049" max="13049" width="16.85546875" style="1" customWidth="1"/>
    <col min="13050" max="13050" width="11.42578125" style="1"/>
    <col min="13051" max="13051" width="20.42578125" style="1" customWidth="1"/>
    <col min="13052" max="13052" width="14.28515625" style="1" customWidth="1"/>
    <col min="13053" max="13053" width="15.5703125" style="1" customWidth="1"/>
    <col min="13054" max="13054" width="13.5703125" style="1" customWidth="1"/>
    <col min="13055" max="13055" width="13" style="1" customWidth="1"/>
    <col min="13056" max="13056" width="14.7109375" style="1" customWidth="1"/>
    <col min="13057" max="13057" width="15.42578125" style="1" customWidth="1"/>
    <col min="13058" max="13304" width="11.42578125" style="1"/>
    <col min="13305" max="13305" width="16.85546875" style="1" customWidth="1"/>
    <col min="13306" max="13306" width="11.42578125" style="1"/>
    <col min="13307" max="13307" width="20.42578125" style="1" customWidth="1"/>
    <col min="13308" max="13308" width="14.28515625" style="1" customWidth="1"/>
    <col min="13309" max="13309" width="15.5703125" style="1" customWidth="1"/>
    <col min="13310" max="13310" width="13.5703125" style="1" customWidth="1"/>
    <col min="13311" max="13311" width="13" style="1" customWidth="1"/>
    <col min="13312" max="13312" width="14.7109375" style="1" customWidth="1"/>
    <col min="13313" max="13313" width="15.42578125" style="1" customWidth="1"/>
    <col min="13314" max="13560" width="11.42578125" style="1"/>
    <col min="13561" max="13561" width="16.85546875" style="1" customWidth="1"/>
    <col min="13562" max="13562" width="11.42578125" style="1"/>
    <col min="13563" max="13563" width="20.42578125" style="1" customWidth="1"/>
    <col min="13564" max="13564" width="14.28515625" style="1" customWidth="1"/>
    <col min="13565" max="13565" width="15.5703125" style="1" customWidth="1"/>
    <col min="13566" max="13566" width="13.5703125" style="1" customWidth="1"/>
    <col min="13567" max="13567" width="13" style="1" customWidth="1"/>
    <col min="13568" max="13568" width="14.7109375" style="1" customWidth="1"/>
    <col min="13569" max="13569" width="15.42578125" style="1" customWidth="1"/>
    <col min="13570" max="13816" width="11.42578125" style="1"/>
    <col min="13817" max="13817" width="16.85546875" style="1" customWidth="1"/>
    <col min="13818" max="13818" width="11.42578125" style="1"/>
    <col min="13819" max="13819" width="20.42578125" style="1" customWidth="1"/>
    <col min="13820" max="13820" width="14.28515625" style="1" customWidth="1"/>
    <col min="13821" max="13821" width="15.5703125" style="1" customWidth="1"/>
    <col min="13822" max="13822" width="13.5703125" style="1" customWidth="1"/>
    <col min="13823" max="13823" width="13" style="1" customWidth="1"/>
    <col min="13824" max="13824" width="14.7109375" style="1" customWidth="1"/>
    <col min="13825" max="13825" width="15.42578125" style="1" customWidth="1"/>
    <col min="13826" max="14072" width="11.42578125" style="1"/>
    <col min="14073" max="14073" width="16.85546875" style="1" customWidth="1"/>
    <col min="14074" max="14074" width="11.42578125" style="1"/>
    <col min="14075" max="14075" width="20.42578125" style="1" customWidth="1"/>
    <col min="14076" max="14076" width="14.28515625" style="1" customWidth="1"/>
    <col min="14077" max="14077" width="15.5703125" style="1" customWidth="1"/>
    <col min="14078" max="14078" width="13.5703125" style="1" customWidth="1"/>
    <col min="14079" max="14079" width="13" style="1" customWidth="1"/>
    <col min="14080" max="14080" width="14.7109375" style="1" customWidth="1"/>
    <col min="14081" max="14081" width="15.42578125" style="1" customWidth="1"/>
    <col min="14082" max="14328" width="11.42578125" style="1"/>
    <col min="14329" max="14329" width="16.85546875" style="1" customWidth="1"/>
    <col min="14330" max="14330" width="11.42578125" style="1"/>
    <col min="14331" max="14331" width="20.42578125" style="1" customWidth="1"/>
    <col min="14332" max="14332" width="14.28515625" style="1" customWidth="1"/>
    <col min="14333" max="14333" width="15.5703125" style="1" customWidth="1"/>
    <col min="14334" max="14334" width="13.5703125" style="1" customWidth="1"/>
    <col min="14335" max="14335" width="13" style="1" customWidth="1"/>
    <col min="14336" max="14336" width="14.7109375" style="1" customWidth="1"/>
    <col min="14337" max="14337" width="15.42578125" style="1" customWidth="1"/>
    <col min="14338" max="14584" width="11.42578125" style="1"/>
    <col min="14585" max="14585" width="16.85546875" style="1" customWidth="1"/>
    <col min="14586" max="14586" width="11.42578125" style="1"/>
    <col min="14587" max="14587" width="20.42578125" style="1" customWidth="1"/>
    <col min="14588" max="14588" width="14.28515625" style="1" customWidth="1"/>
    <col min="14589" max="14589" width="15.5703125" style="1" customWidth="1"/>
    <col min="14590" max="14590" width="13.5703125" style="1" customWidth="1"/>
    <col min="14591" max="14591" width="13" style="1" customWidth="1"/>
    <col min="14592" max="14592" width="14.7109375" style="1" customWidth="1"/>
    <col min="14593" max="14593" width="15.42578125" style="1" customWidth="1"/>
    <col min="14594" max="14840" width="11.42578125" style="1"/>
    <col min="14841" max="14841" width="16.85546875" style="1" customWidth="1"/>
    <col min="14842" max="14842" width="11.42578125" style="1"/>
    <col min="14843" max="14843" width="20.42578125" style="1" customWidth="1"/>
    <col min="14844" max="14844" width="14.28515625" style="1" customWidth="1"/>
    <col min="14845" max="14845" width="15.5703125" style="1" customWidth="1"/>
    <col min="14846" max="14846" width="13.5703125" style="1" customWidth="1"/>
    <col min="14847" max="14847" width="13" style="1" customWidth="1"/>
    <col min="14848" max="14848" width="14.7109375" style="1" customWidth="1"/>
    <col min="14849" max="14849" width="15.42578125" style="1" customWidth="1"/>
    <col min="14850" max="15096" width="11.42578125" style="1"/>
    <col min="15097" max="15097" width="16.85546875" style="1" customWidth="1"/>
    <col min="15098" max="15098" width="11.42578125" style="1"/>
    <col min="15099" max="15099" width="20.42578125" style="1" customWidth="1"/>
    <col min="15100" max="15100" width="14.28515625" style="1" customWidth="1"/>
    <col min="15101" max="15101" width="15.5703125" style="1" customWidth="1"/>
    <col min="15102" max="15102" width="13.5703125" style="1" customWidth="1"/>
    <col min="15103" max="15103" width="13" style="1" customWidth="1"/>
    <col min="15104" max="15104" width="14.7109375" style="1" customWidth="1"/>
    <col min="15105" max="15105" width="15.42578125" style="1" customWidth="1"/>
    <col min="15106" max="15352" width="11.42578125" style="1"/>
    <col min="15353" max="15353" width="16.85546875" style="1" customWidth="1"/>
    <col min="15354" max="15354" width="11.42578125" style="1"/>
    <col min="15355" max="15355" width="20.42578125" style="1" customWidth="1"/>
    <col min="15356" max="15356" width="14.28515625" style="1" customWidth="1"/>
    <col min="15357" max="15357" width="15.5703125" style="1" customWidth="1"/>
    <col min="15358" max="15358" width="13.5703125" style="1" customWidth="1"/>
    <col min="15359" max="15359" width="13" style="1" customWidth="1"/>
    <col min="15360" max="15360" width="14.7109375" style="1" customWidth="1"/>
    <col min="15361" max="15361" width="15.42578125" style="1" customWidth="1"/>
    <col min="15362" max="15608" width="11.42578125" style="1"/>
    <col min="15609" max="15609" width="16.85546875" style="1" customWidth="1"/>
    <col min="15610" max="15610" width="11.42578125" style="1"/>
    <col min="15611" max="15611" width="20.42578125" style="1" customWidth="1"/>
    <col min="15612" max="15612" width="14.28515625" style="1" customWidth="1"/>
    <col min="15613" max="15613" width="15.5703125" style="1" customWidth="1"/>
    <col min="15614" max="15614" width="13.5703125" style="1" customWidth="1"/>
    <col min="15615" max="15615" width="13" style="1" customWidth="1"/>
    <col min="15616" max="15616" width="14.7109375" style="1" customWidth="1"/>
    <col min="15617" max="15617" width="15.42578125" style="1" customWidth="1"/>
    <col min="15618" max="15864" width="11.42578125" style="1"/>
    <col min="15865" max="15865" width="16.85546875" style="1" customWidth="1"/>
    <col min="15866" max="15866" width="11.42578125" style="1"/>
    <col min="15867" max="15867" width="20.42578125" style="1" customWidth="1"/>
    <col min="15868" max="15868" width="14.28515625" style="1" customWidth="1"/>
    <col min="15869" max="15869" width="15.5703125" style="1" customWidth="1"/>
    <col min="15870" max="15870" width="13.5703125" style="1" customWidth="1"/>
    <col min="15871" max="15871" width="13" style="1" customWidth="1"/>
    <col min="15872" max="15872" width="14.7109375" style="1" customWidth="1"/>
    <col min="15873" max="15873" width="15.42578125" style="1" customWidth="1"/>
    <col min="15874" max="16120" width="11.42578125" style="1"/>
    <col min="16121" max="16121" width="16.85546875" style="1" customWidth="1"/>
    <col min="16122" max="16122" width="11.42578125" style="1"/>
    <col min="16123" max="16123" width="20.42578125" style="1" customWidth="1"/>
    <col min="16124" max="16124" width="14.28515625" style="1" customWidth="1"/>
    <col min="16125" max="16125" width="15.5703125" style="1" customWidth="1"/>
    <col min="16126" max="16126" width="13.5703125" style="1" customWidth="1"/>
    <col min="16127" max="16127" width="13" style="1" customWidth="1"/>
    <col min="16128" max="16128" width="14.7109375" style="1" customWidth="1"/>
    <col min="16129" max="16129" width="15.42578125" style="1" customWidth="1"/>
    <col min="16130" max="16384" width="11.42578125" style="1"/>
  </cols>
  <sheetData>
    <row r="1" spans="2:13" ht="15" thickBot="1" x14ac:dyDescent="0.25"/>
    <row r="2" spans="2:13" x14ac:dyDescent="0.2">
      <c r="B2" s="91" t="s">
        <v>0</v>
      </c>
      <c r="C2" s="92"/>
      <c r="D2" s="92"/>
      <c r="E2" s="92"/>
      <c r="F2" s="92"/>
      <c r="G2" s="92"/>
      <c r="H2" s="92"/>
      <c r="I2" s="92"/>
      <c r="J2" s="93"/>
    </row>
    <row r="3" spans="2:13" x14ac:dyDescent="0.2">
      <c r="B3" s="94" t="s">
        <v>1</v>
      </c>
      <c r="C3" s="95"/>
      <c r="D3" s="95"/>
      <c r="E3" s="95"/>
      <c r="F3" s="95"/>
      <c r="G3" s="95"/>
      <c r="H3" s="95"/>
      <c r="I3" s="95"/>
      <c r="J3" s="96"/>
    </row>
    <row r="4" spans="2:13" x14ac:dyDescent="0.2">
      <c r="B4" s="97" t="s">
        <v>37</v>
      </c>
      <c r="C4" s="98"/>
      <c r="D4" s="98"/>
      <c r="E4" s="98"/>
      <c r="F4" s="98"/>
      <c r="G4" s="98"/>
      <c r="H4" s="98"/>
      <c r="I4" s="98"/>
      <c r="J4" s="99"/>
    </row>
    <row r="5" spans="2:13" ht="15" thickBot="1" x14ac:dyDescent="0.25">
      <c r="B5" s="100"/>
      <c r="C5" s="101"/>
      <c r="D5" s="101"/>
      <c r="E5" s="101"/>
      <c r="F5" s="101"/>
      <c r="G5" s="101"/>
      <c r="H5" s="101"/>
      <c r="I5" s="101"/>
      <c r="J5" s="102"/>
    </row>
    <row r="6" spans="2:13" ht="8.25" customHeight="1" thickBot="1" x14ac:dyDescent="0.25">
      <c r="B6" s="33"/>
      <c r="C6" s="33"/>
      <c r="D6" s="33"/>
      <c r="F6" s="34"/>
      <c r="G6" s="34"/>
      <c r="H6" s="34"/>
      <c r="I6" s="34"/>
      <c r="J6" s="34"/>
    </row>
    <row r="7" spans="2:13" ht="15" thickBot="1" x14ac:dyDescent="0.25">
      <c r="B7" s="67" t="s">
        <v>2</v>
      </c>
      <c r="C7" s="68"/>
      <c r="D7" s="69"/>
      <c r="E7" s="76" t="s">
        <v>3</v>
      </c>
      <c r="F7" s="77"/>
      <c r="G7" s="77"/>
      <c r="H7" s="77"/>
      <c r="I7" s="78"/>
      <c r="J7" s="79" t="s">
        <v>4</v>
      </c>
    </row>
    <row r="8" spans="2:13" ht="15" customHeight="1" x14ac:dyDescent="0.2">
      <c r="B8" s="70"/>
      <c r="C8" s="71"/>
      <c r="D8" s="72"/>
      <c r="E8" s="82" t="s">
        <v>5</v>
      </c>
      <c r="F8" s="79" t="s">
        <v>6</v>
      </c>
      <c r="G8" s="79" t="s">
        <v>7</v>
      </c>
      <c r="H8" s="79" t="s">
        <v>8</v>
      </c>
      <c r="I8" s="79" t="s">
        <v>9</v>
      </c>
      <c r="J8" s="80"/>
    </row>
    <row r="9" spans="2:13" ht="21.75" customHeight="1" thickBot="1" x14ac:dyDescent="0.25">
      <c r="B9" s="70"/>
      <c r="C9" s="71"/>
      <c r="D9" s="72"/>
      <c r="E9" s="83"/>
      <c r="F9" s="81"/>
      <c r="G9" s="81" t="s">
        <v>10</v>
      </c>
      <c r="H9" s="81" t="s">
        <v>11</v>
      </c>
      <c r="I9" s="81" t="s">
        <v>12</v>
      </c>
      <c r="J9" s="81"/>
    </row>
    <row r="10" spans="2:13" x14ac:dyDescent="0.2">
      <c r="B10" s="17"/>
      <c r="C10" s="18"/>
      <c r="D10" s="18"/>
      <c r="E10" s="2"/>
      <c r="F10" s="2"/>
      <c r="G10" s="2"/>
      <c r="H10" s="2"/>
      <c r="I10" s="3"/>
      <c r="J10" s="4"/>
    </row>
    <row r="11" spans="2:13" x14ac:dyDescent="0.2">
      <c r="B11" s="86" t="s">
        <v>13</v>
      </c>
      <c r="C11" s="62"/>
      <c r="D11" s="62"/>
      <c r="E11" s="5"/>
      <c r="F11" s="5"/>
      <c r="G11" s="6"/>
      <c r="H11" s="5"/>
      <c r="I11" s="7"/>
      <c r="J11" s="8"/>
    </row>
    <row r="12" spans="2:13" ht="26.25" customHeight="1" x14ac:dyDescent="0.2">
      <c r="B12" s="86" t="s">
        <v>14</v>
      </c>
      <c r="C12" s="62"/>
      <c r="D12" s="62"/>
      <c r="E12" s="5"/>
      <c r="F12" s="5"/>
      <c r="G12" s="6"/>
      <c r="H12" s="5"/>
      <c r="I12" s="7"/>
      <c r="J12" s="8"/>
    </row>
    <row r="13" spans="2:13" x14ac:dyDescent="0.2">
      <c r="B13" s="86" t="s">
        <v>15</v>
      </c>
      <c r="C13" s="62"/>
      <c r="D13" s="62"/>
      <c r="E13" s="5"/>
      <c r="F13" s="5"/>
      <c r="G13" s="6"/>
      <c r="H13" s="5"/>
      <c r="I13" s="7"/>
      <c r="J13" s="8"/>
    </row>
    <row r="14" spans="2:13" s="37" customFormat="1" x14ac:dyDescent="0.2">
      <c r="B14" s="89" t="s">
        <v>16</v>
      </c>
      <c r="C14" s="90"/>
      <c r="D14" s="90"/>
      <c r="E14" s="103">
        <v>1112468344</v>
      </c>
      <c r="F14" s="103">
        <v>21501311</v>
      </c>
      <c r="G14" s="104">
        <f>+E14+F14</f>
        <v>1133969655</v>
      </c>
      <c r="H14" s="103">
        <v>0</v>
      </c>
      <c r="I14" s="105">
        <v>352050995</v>
      </c>
      <c r="J14" s="106">
        <f>I14-E14</f>
        <v>-760417349</v>
      </c>
      <c r="K14" s="35"/>
      <c r="L14" s="35"/>
      <c r="M14" s="36"/>
    </row>
    <row r="15" spans="2:13" s="37" customFormat="1" x14ac:dyDescent="0.2">
      <c r="B15" s="89" t="s">
        <v>17</v>
      </c>
      <c r="C15" s="90"/>
      <c r="D15" s="90"/>
      <c r="E15" s="104">
        <f>E16+E17</f>
        <v>248195766.34999999</v>
      </c>
      <c r="F15" s="104">
        <f>F16+F17</f>
        <v>9458339.3300000001</v>
      </c>
      <c r="G15" s="104">
        <f t="shared" ref="G15" si="0">G16+G17</f>
        <v>257654105.68000001</v>
      </c>
      <c r="H15" s="104">
        <f>H16+H17</f>
        <v>0</v>
      </c>
      <c r="I15" s="107">
        <f>I16+I17</f>
        <v>245376458.08000001</v>
      </c>
      <c r="J15" s="106">
        <f>I15-E15</f>
        <v>-2819308.2699999809</v>
      </c>
      <c r="K15" s="9"/>
      <c r="L15" s="35"/>
    </row>
    <row r="16" spans="2:13" x14ac:dyDescent="0.2">
      <c r="B16" s="38"/>
      <c r="C16" s="62"/>
      <c r="D16" s="62"/>
      <c r="E16" s="108">
        <v>248195766.34999999</v>
      </c>
      <c r="F16" s="108">
        <v>9458339.3300000001</v>
      </c>
      <c r="G16" s="109">
        <f>+E16+F16</f>
        <v>257654105.68000001</v>
      </c>
      <c r="H16" s="110">
        <v>0</v>
      </c>
      <c r="I16" s="110">
        <v>245376458.08000001</v>
      </c>
      <c r="J16" s="111">
        <f>I16-E16</f>
        <v>-2819308.2699999809</v>
      </c>
      <c r="L16" s="35"/>
      <c r="M16" s="36"/>
    </row>
    <row r="17" spans="2:14" x14ac:dyDescent="0.2">
      <c r="B17" s="38"/>
      <c r="C17" s="62"/>
      <c r="D17" s="62"/>
      <c r="E17" s="108"/>
      <c r="F17" s="108"/>
      <c r="G17" s="109"/>
      <c r="H17" s="108"/>
      <c r="I17" s="112"/>
      <c r="J17" s="111"/>
      <c r="L17" s="35"/>
    </row>
    <row r="18" spans="2:14" s="37" customFormat="1" x14ac:dyDescent="0.2">
      <c r="B18" s="89" t="s">
        <v>28</v>
      </c>
      <c r="C18" s="90"/>
      <c r="D18" s="90"/>
      <c r="E18" s="104">
        <f>E19+E20</f>
        <v>423639154.64999998</v>
      </c>
      <c r="F18" s="104">
        <f>F19+F20</f>
        <v>-64383.49</v>
      </c>
      <c r="G18" s="104">
        <f t="shared" ref="G18:H18" si="1">G19+G20</f>
        <v>423574771.15999997</v>
      </c>
      <c r="H18" s="104">
        <f t="shared" si="1"/>
        <v>0</v>
      </c>
      <c r="I18" s="107">
        <f>I19+I20</f>
        <v>632486.82999999996</v>
      </c>
      <c r="J18" s="106">
        <f t="shared" ref="J18" si="2">I18-E18</f>
        <v>-423006667.81999999</v>
      </c>
      <c r="K18" s="9"/>
      <c r="L18" s="53"/>
    </row>
    <row r="19" spans="2:14" x14ac:dyDescent="0.2">
      <c r="B19" s="38"/>
      <c r="C19" s="62"/>
      <c r="D19" s="62"/>
      <c r="E19" s="108">
        <v>423639154.64999998</v>
      </c>
      <c r="F19" s="108">
        <v>-64383.49</v>
      </c>
      <c r="G19" s="109">
        <f>E19+F19</f>
        <v>423574771.15999997</v>
      </c>
      <c r="H19" s="108">
        <v>0</v>
      </c>
      <c r="I19" s="112">
        <v>632486.82999999996</v>
      </c>
      <c r="J19" s="111">
        <f>I19-E19</f>
        <v>-423006667.81999999</v>
      </c>
      <c r="L19" s="35"/>
      <c r="M19" s="16"/>
    </row>
    <row r="20" spans="2:14" x14ac:dyDescent="0.2">
      <c r="B20" s="38"/>
      <c r="C20" s="62"/>
      <c r="D20" s="62"/>
      <c r="E20" s="108"/>
      <c r="F20" s="108"/>
      <c r="G20" s="109"/>
      <c r="H20" s="108"/>
      <c r="I20" s="112"/>
      <c r="J20" s="111"/>
      <c r="L20" s="35"/>
    </row>
    <row r="21" spans="2:14" x14ac:dyDescent="0.2">
      <c r="B21" s="86" t="s">
        <v>36</v>
      </c>
      <c r="C21" s="62"/>
      <c r="D21" s="62"/>
      <c r="E21" s="112"/>
      <c r="F21" s="112"/>
      <c r="G21" s="109"/>
      <c r="H21" s="112"/>
      <c r="I21" s="112"/>
      <c r="J21" s="111"/>
      <c r="L21" s="35"/>
    </row>
    <row r="22" spans="2:14" x14ac:dyDescent="0.2">
      <c r="B22" s="86" t="s">
        <v>35</v>
      </c>
      <c r="C22" s="62"/>
      <c r="D22" s="62"/>
      <c r="E22" s="112"/>
      <c r="F22" s="112"/>
      <c r="G22" s="109"/>
      <c r="H22" s="112"/>
      <c r="I22" s="112"/>
      <c r="J22" s="111"/>
      <c r="L22" s="35"/>
    </row>
    <row r="23" spans="2:14" s="40" customFormat="1" ht="30.75" customHeight="1" x14ac:dyDescent="0.2">
      <c r="B23" s="87" t="s">
        <v>29</v>
      </c>
      <c r="C23" s="88"/>
      <c r="D23" s="88"/>
      <c r="E23" s="105">
        <v>34568177.689999998</v>
      </c>
      <c r="F23" s="105">
        <v>0</v>
      </c>
      <c r="G23" s="104">
        <f>E23+F23</f>
        <v>34568177.689999998</v>
      </c>
      <c r="H23" s="105">
        <f>G23-I23</f>
        <v>25926133.25</v>
      </c>
      <c r="I23" s="113">
        <v>8642044.4399999995</v>
      </c>
      <c r="J23" s="106">
        <f>I23-E23</f>
        <v>-25926133.25</v>
      </c>
      <c r="K23" s="39"/>
      <c r="L23" s="35"/>
      <c r="M23" s="35"/>
      <c r="N23" s="35"/>
    </row>
    <row r="24" spans="2:14" s="37" customFormat="1" ht="20.25" customHeight="1" x14ac:dyDescent="0.2">
      <c r="B24" s="89" t="s">
        <v>19</v>
      </c>
      <c r="C24" s="90"/>
      <c r="D24" s="90"/>
      <c r="E24" s="103">
        <v>134926467</v>
      </c>
      <c r="F24" s="103">
        <v>56643694.289999999</v>
      </c>
      <c r="G24" s="104">
        <f>E24+F24</f>
        <v>191570161.28999999</v>
      </c>
      <c r="H24" s="103">
        <v>0</v>
      </c>
      <c r="I24" s="113">
        <v>156295616.52000001</v>
      </c>
      <c r="J24" s="106">
        <f>I24-E24</f>
        <v>21369149.520000011</v>
      </c>
      <c r="K24" s="9"/>
      <c r="L24" s="35"/>
      <c r="M24" s="35"/>
      <c r="N24" s="35"/>
    </row>
    <row r="25" spans="2:14" ht="15" thickBot="1" x14ac:dyDescent="0.25">
      <c r="B25" s="10"/>
      <c r="C25" s="11"/>
      <c r="D25" s="12"/>
      <c r="E25" s="114"/>
      <c r="F25" s="114"/>
      <c r="G25" s="114"/>
      <c r="H25" s="114"/>
      <c r="I25" s="115"/>
      <c r="J25" s="116"/>
      <c r="L25" s="16"/>
    </row>
    <row r="26" spans="2:14" ht="15" thickBot="1" x14ac:dyDescent="0.25">
      <c r="B26" s="13"/>
      <c r="C26" s="14"/>
      <c r="D26" s="15" t="s">
        <v>20</v>
      </c>
      <c r="E26" s="117">
        <f>E11+E12+E13+E14+E15+E18+E21+E22+E23+E24</f>
        <v>1953797909.6900001</v>
      </c>
      <c r="F26" s="117">
        <f>F11+F12+F13+F14+F15+F18+F21+F22+F23+F24</f>
        <v>87538961.129999995</v>
      </c>
      <c r="G26" s="117">
        <f>G11+G12+G13+G14+G15+G18+G21+G22+G23+G24</f>
        <v>2041336870.8200002</v>
      </c>
      <c r="H26" s="117">
        <f t="shared" ref="H26" si="3">H11+H12+H13+H14+H15+H18+H21+H22+H23+H24</f>
        <v>25926133.25</v>
      </c>
      <c r="I26" s="118">
        <f>I11+I12+I13+I14+I15+I18+I21+I22+I23+I24</f>
        <v>762997600.87000012</v>
      </c>
      <c r="J26" s="119">
        <f>J11+J12+J13+J14+J15+J18+J21+J22+J23+J24</f>
        <v>-1190800308.8199999</v>
      </c>
      <c r="K26" s="41"/>
      <c r="L26" s="42"/>
      <c r="M26" s="42"/>
      <c r="N26" s="42"/>
    </row>
    <row r="27" spans="2:14" ht="15" thickBot="1" x14ac:dyDescent="0.25">
      <c r="E27" s="120"/>
      <c r="F27" s="120"/>
      <c r="G27" s="120"/>
      <c r="H27" s="121" t="s">
        <v>21</v>
      </c>
      <c r="I27" s="122"/>
      <c r="J27" s="123"/>
      <c r="K27" s="41"/>
      <c r="L27" s="16"/>
    </row>
    <row r="28" spans="2:14" ht="10.5" customHeight="1" x14ac:dyDescent="0.2">
      <c r="E28" s="124"/>
      <c r="F28" s="120"/>
      <c r="G28" s="120"/>
      <c r="H28" s="120"/>
      <c r="I28" s="125"/>
      <c r="J28" s="120"/>
    </row>
    <row r="29" spans="2:14" ht="12.75" customHeight="1" thickBot="1" x14ac:dyDescent="0.25">
      <c r="E29" s="120"/>
      <c r="F29" s="120"/>
      <c r="G29" s="120"/>
      <c r="H29" s="120"/>
      <c r="I29" s="120"/>
      <c r="J29" s="120"/>
      <c r="L29" s="42"/>
    </row>
    <row r="30" spans="2:14" ht="15" thickBot="1" x14ac:dyDescent="0.25">
      <c r="B30" s="67" t="s">
        <v>22</v>
      </c>
      <c r="C30" s="68"/>
      <c r="D30" s="69"/>
      <c r="E30" s="126" t="s">
        <v>3</v>
      </c>
      <c r="F30" s="127"/>
      <c r="G30" s="127"/>
      <c r="H30" s="127"/>
      <c r="I30" s="128"/>
      <c r="J30" s="129" t="s">
        <v>4</v>
      </c>
    </row>
    <row r="31" spans="2:14" ht="15" customHeight="1" x14ac:dyDescent="0.2">
      <c r="B31" s="70"/>
      <c r="C31" s="71"/>
      <c r="D31" s="72"/>
      <c r="E31" s="130" t="s">
        <v>5</v>
      </c>
      <c r="F31" s="129" t="s">
        <v>23</v>
      </c>
      <c r="G31" s="129" t="s">
        <v>7</v>
      </c>
      <c r="H31" s="129" t="s">
        <v>8</v>
      </c>
      <c r="I31" s="129" t="s">
        <v>9</v>
      </c>
      <c r="J31" s="131"/>
      <c r="L31" s="42"/>
    </row>
    <row r="32" spans="2:14" ht="23.25" customHeight="1" thickBot="1" x14ac:dyDescent="0.25">
      <c r="B32" s="73"/>
      <c r="C32" s="74"/>
      <c r="D32" s="75"/>
      <c r="E32" s="132" t="s">
        <v>24</v>
      </c>
      <c r="F32" s="133" t="s">
        <v>25</v>
      </c>
      <c r="G32" s="133" t="s">
        <v>10</v>
      </c>
      <c r="H32" s="133" t="s">
        <v>11</v>
      </c>
      <c r="I32" s="133" t="s">
        <v>12</v>
      </c>
      <c r="J32" s="133" t="s">
        <v>26</v>
      </c>
    </row>
    <row r="33" spans="2:10" x14ac:dyDescent="0.2">
      <c r="B33" s="17"/>
      <c r="C33" s="18"/>
      <c r="D33" s="19"/>
      <c r="E33" s="134"/>
      <c r="F33" s="134"/>
      <c r="G33" s="134"/>
      <c r="H33" s="134"/>
      <c r="I33" s="134"/>
      <c r="J33" s="135"/>
    </row>
    <row r="34" spans="2:10" x14ac:dyDescent="0.2">
      <c r="B34" s="23" t="s">
        <v>30</v>
      </c>
      <c r="C34" s="43"/>
      <c r="D34" s="44"/>
      <c r="E34" s="136">
        <f>E35+E37+E38+E39+E42+E45+E46</f>
        <v>1112468344</v>
      </c>
      <c r="F34" s="136">
        <f t="shared" ref="F34:J34" si="4">F35+F37+F38+F39+F42+F45+F46</f>
        <v>21501311</v>
      </c>
      <c r="G34" s="136">
        <f t="shared" si="4"/>
        <v>1133969655</v>
      </c>
      <c r="H34" s="136">
        <f t="shared" si="4"/>
        <v>0</v>
      </c>
      <c r="I34" s="136">
        <f>I35+I37+I38+I39+I42+I45+I46</f>
        <v>352050995</v>
      </c>
      <c r="J34" s="137">
        <f t="shared" si="4"/>
        <v>-760417349</v>
      </c>
    </row>
    <row r="35" spans="2:10" x14ac:dyDescent="0.2">
      <c r="B35" s="20"/>
      <c r="C35" s="62" t="s">
        <v>13</v>
      </c>
      <c r="D35" s="63"/>
      <c r="E35" s="138"/>
      <c r="F35" s="138"/>
      <c r="G35" s="139">
        <f>E35+F35</f>
        <v>0</v>
      </c>
      <c r="H35" s="138"/>
      <c r="I35" s="138"/>
      <c r="J35" s="140"/>
    </row>
    <row r="36" spans="2:10" x14ac:dyDescent="0.2">
      <c r="B36" s="20"/>
      <c r="C36" s="84" t="s">
        <v>14</v>
      </c>
      <c r="D36" s="85"/>
      <c r="E36" s="138"/>
      <c r="F36" s="138"/>
      <c r="G36" s="139"/>
      <c r="H36" s="138"/>
      <c r="I36" s="138"/>
      <c r="J36" s="140"/>
    </row>
    <row r="37" spans="2:10" x14ac:dyDescent="0.2">
      <c r="B37" s="20"/>
      <c r="C37" s="62" t="s">
        <v>15</v>
      </c>
      <c r="D37" s="63"/>
      <c r="E37" s="138"/>
      <c r="F37" s="138"/>
      <c r="G37" s="139">
        <f>E37+F37</f>
        <v>0</v>
      </c>
      <c r="H37" s="138"/>
      <c r="I37" s="138"/>
      <c r="J37" s="140"/>
    </row>
    <row r="38" spans="2:10" x14ac:dyDescent="0.2">
      <c r="B38" s="20"/>
      <c r="C38" s="62" t="s">
        <v>16</v>
      </c>
      <c r="D38" s="63"/>
      <c r="E38" s="108">
        <f>+E14</f>
        <v>1112468344</v>
      </c>
      <c r="F38" s="108">
        <f t="shared" ref="F38:I38" si="5">+F14</f>
        <v>21501311</v>
      </c>
      <c r="G38" s="109">
        <f>E38+F38</f>
        <v>1133969655</v>
      </c>
      <c r="H38" s="108">
        <f t="shared" si="5"/>
        <v>0</v>
      </c>
      <c r="I38" s="108">
        <f t="shared" si="5"/>
        <v>352050995</v>
      </c>
      <c r="J38" s="111">
        <f>I38-E38</f>
        <v>-760417349</v>
      </c>
    </row>
    <row r="39" spans="2:10" x14ac:dyDescent="0.2">
      <c r="B39" s="20"/>
      <c r="C39" s="62" t="s">
        <v>17</v>
      </c>
      <c r="D39" s="63"/>
      <c r="E39" s="139"/>
      <c r="F39" s="139"/>
      <c r="G39" s="139"/>
      <c r="H39" s="139"/>
      <c r="I39" s="139"/>
      <c r="J39" s="140"/>
    </row>
    <row r="40" spans="2:10" x14ac:dyDescent="0.2">
      <c r="B40" s="20"/>
      <c r="C40" s="21"/>
      <c r="D40" s="22"/>
      <c r="E40" s="138"/>
      <c r="F40" s="108"/>
      <c r="G40" s="139"/>
      <c r="H40" s="138"/>
      <c r="I40" s="138"/>
      <c r="J40" s="140"/>
    </row>
    <row r="41" spans="2:10" x14ac:dyDescent="0.2">
      <c r="B41" s="20"/>
      <c r="C41" s="21"/>
      <c r="D41" s="22"/>
      <c r="E41" s="138"/>
      <c r="F41" s="108"/>
      <c r="G41" s="139"/>
      <c r="H41" s="138"/>
      <c r="I41" s="138"/>
      <c r="J41" s="140"/>
    </row>
    <row r="42" spans="2:10" x14ac:dyDescent="0.2">
      <c r="B42" s="20"/>
      <c r="C42" s="62" t="s">
        <v>18</v>
      </c>
      <c r="D42" s="63"/>
      <c r="E42" s="139"/>
      <c r="F42" s="139"/>
      <c r="G42" s="139"/>
      <c r="H42" s="139"/>
      <c r="I42" s="139"/>
      <c r="J42" s="140"/>
    </row>
    <row r="43" spans="2:10" x14ac:dyDescent="0.2">
      <c r="B43" s="20"/>
      <c r="C43" s="21"/>
      <c r="D43" s="22"/>
      <c r="E43" s="138"/>
      <c r="F43" s="108"/>
      <c r="G43" s="139"/>
      <c r="H43" s="138"/>
      <c r="I43" s="138"/>
      <c r="J43" s="140"/>
    </row>
    <row r="44" spans="2:10" ht="13.5" customHeight="1" x14ac:dyDescent="0.2">
      <c r="B44" s="20"/>
      <c r="C44" s="21"/>
      <c r="D44" s="22"/>
      <c r="E44" s="138"/>
      <c r="F44" s="108"/>
      <c r="G44" s="139"/>
      <c r="H44" s="138"/>
      <c r="I44" s="138"/>
      <c r="J44" s="140"/>
    </row>
    <row r="45" spans="2:10" ht="42" customHeight="1" x14ac:dyDescent="0.2">
      <c r="B45" s="20"/>
      <c r="C45" s="62" t="s">
        <v>31</v>
      </c>
      <c r="D45" s="63"/>
      <c r="E45" s="138"/>
      <c r="F45" s="138"/>
      <c r="G45" s="139"/>
      <c r="H45" s="138"/>
      <c r="I45" s="138"/>
      <c r="J45" s="140"/>
    </row>
    <row r="46" spans="2:10" ht="42" customHeight="1" x14ac:dyDescent="0.2">
      <c r="B46" s="20"/>
      <c r="C46" s="62" t="s">
        <v>32</v>
      </c>
      <c r="D46" s="63"/>
      <c r="E46" s="138"/>
      <c r="F46" s="138"/>
      <c r="G46" s="139"/>
      <c r="H46" s="138"/>
      <c r="I46" s="138"/>
      <c r="J46" s="140"/>
    </row>
    <row r="47" spans="2:10" ht="14.25" customHeight="1" x14ac:dyDescent="0.2">
      <c r="B47" s="20"/>
      <c r="C47" s="21"/>
      <c r="D47" s="22"/>
      <c r="E47" s="139"/>
      <c r="F47" s="139"/>
      <c r="G47" s="139"/>
      <c r="H47" s="139"/>
      <c r="I47" s="139"/>
      <c r="J47" s="140"/>
    </row>
    <row r="48" spans="2:10" ht="29.25" customHeight="1" x14ac:dyDescent="0.2">
      <c r="B48" s="64" t="s">
        <v>33</v>
      </c>
      <c r="C48" s="65"/>
      <c r="D48" s="66"/>
      <c r="E48" s="141">
        <f t="shared" ref="E48:J48" si="6">E49+E51+E52</f>
        <v>706403098.69000006</v>
      </c>
      <c r="F48" s="141">
        <f>F49+F51+F52</f>
        <v>9393955.8399999999</v>
      </c>
      <c r="G48" s="141">
        <f t="shared" si="6"/>
        <v>715797054.52999997</v>
      </c>
      <c r="H48" s="141">
        <f t="shared" si="6"/>
        <v>25926133.25</v>
      </c>
      <c r="I48" s="141">
        <f t="shared" si="6"/>
        <v>254650989.35000002</v>
      </c>
      <c r="J48" s="142">
        <f t="shared" si="6"/>
        <v>-451752109.33999997</v>
      </c>
    </row>
    <row r="49" spans="2:10" ht="26.25" customHeight="1" x14ac:dyDescent="0.2">
      <c r="B49" s="23"/>
      <c r="C49" s="62" t="s">
        <v>14</v>
      </c>
      <c r="D49" s="63"/>
      <c r="E49" s="138"/>
      <c r="F49" s="138"/>
      <c r="G49" s="139"/>
      <c r="H49" s="138"/>
      <c r="I49" s="138"/>
      <c r="J49" s="140"/>
    </row>
    <row r="50" spans="2:10" ht="26.25" customHeight="1" x14ac:dyDescent="0.2">
      <c r="B50" s="23"/>
      <c r="C50" s="30" t="s">
        <v>17</v>
      </c>
      <c r="D50" s="31"/>
      <c r="E50" s="138"/>
      <c r="F50" s="138"/>
      <c r="G50" s="139"/>
      <c r="H50" s="138"/>
      <c r="I50" s="138"/>
      <c r="J50" s="140"/>
    </row>
    <row r="51" spans="2:10" ht="44.25" customHeight="1" x14ac:dyDescent="0.2">
      <c r="B51" s="20"/>
      <c r="C51" s="62" t="s">
        <v>34</v>
      </c>
      <c r="D51" s="63"/>
      <c r="E51" s="138">
        <f>E16+E19</f>
        <v>671834921</v>
      </c>
      <c r="F51" s="138">
        <f>+F16+F18</f>
        <v>9393955.8399999999</v>
      </c>
      <c r="G51" s="139">
        <f>E51+F51</f>
        <v>681228876.84000003</v>
      </c>
      <c r="H51" s="138">
        <f>+H16+H19</f>
        <v>0</v>
      </c>
      <c r="I51" s="138">
        <f>+I16+I18</f>
        <v>246008944.91000003</v>
      </c>
      <c r="J51" s="140">
        <f>I51-E51</f>
        <v>-425825976.08999997</v>
      </c>
    </row>
    <row r="52" spans="2:10" ht="49.5" customHeight="1" x14ac:dyDescent="0.2">
      <c r="B52" s="20"/>
      <c r="C52" s="62" t="s">
        <v>32</v>
      </c>
      <c r="D52" s="63"/>
      <c r="E52" s="138">
        <f>+E23</f>
        <v>34568177.689999998</v>
      </c>
      <c r="F52" s="138">
        <f>+F23</f>
        <v>0</v>
      </c>
      <c r="G52" s="139">
        <f>E52+F52</f>
        <v>34568177.689999998</v>
      </c>
      <c r="H52" s="138">
        <f>+H23</f>
        <v>25926133.25</v>
      </c>
      <c r="I52" s="138">
        <f>+I23</f>
        <v>8642044.4399999995</v>
      </c>
      <c r="J52" s="140">
        <f>I52-E52</f>
        <v>-25926133.25</v>
      </c>
    </row>
    <row r="53" spans="2:10" x14ac:dyDescent="0.2">
      <c r="B53" s="24"/>
      <c r="C53" s="25"/>
      <c r="D53" s="26"/>
      <c r="E53" s="143"/>
      <c r="F53" s="143"/>
      <c r="G53" s="143"/>
      <c r="H53" s="143"/>
      <c r="I53" s="143"/>
      <c r="J53" s="144"/>
    </row>
    <row r="54" spans="2:10" x14ac:dyDescent="0.2">
      <c r="B54" s="23" t="s">
        <v>19</v>
      </c>
      <c r="C54" s="45"/>
      <c r="D54" s="22"/>
      <c r="E54" s="143">
        <f t="shared" ref="E54:J54" si="7">E55</f>
        <v>134926467</v>
      </c>
      <c r="F54" s="143">
        <f t="shared" si="7"/>
        <v>56643694.289999999</v>
      </c>
      <c r="G54" s="143">
        <f t="shared" si="7"/>
        <v>191570161.28999999</v>
      </c>
      <c r="H54" s="143">
        <f t="shared" si="7"/>
        <v>0</v>
      </c>
      <c r="I54" s="143">
        <f t="shared" si="7"/>
        <v>156295616.52000001</v>
      </c>
      <c r="J54" s="144">
        <f t="shared" si="7"/>
        <v>21369149.520000011</v>
      </c>
    </row>
    <row r="55" spans="2:10" ht="28.5" customHeight="1" x14ac:dyDescent="0.2">
      <c r="B55" s="20"/>
      <c r="C55" s="62" t="s">
        <v>19</v>
      </c>
      <c r="D55" s="63"/>
      <c r="E55" s="138">
        <f>+E24</f>
        <v>134926467</v>
      </c>
      <c r="F55" s="138">
        <f>+F24</f>
        <v>56643694.289999999</v>
      </c>
      <c r="G55" s="139">
        <f>E55+F55</f>
        <v>191570161.28999999</v>
      </c>
      <c r="H55" s="138">
        <f>+H24</f>
        <v>0</v>
      </c>
      <c r="I55" s="138">
        <f>+I24</f>
        <v>156295616.52000001</v>
      </c>
      <c r="J55" s="140">
        <f>I55-E55</f>
        <v>21369149.520000011</v>
      </c>
    </row>
    <row r="56" spans="2:10" ht="15" thickBot="1" x14ac:dyDescent="0.25">
      <c r="B56" s="10"/>
      <c r="C56" s="11"/>
      <c r="D56" s="27"/>
      <c r="E56" s="145"/>
      <c r="F56" s="145"/>
      <c r="G56" s="145"/>
      <c r="H56" s="145"/>
      <c r="I56" s="145"/>
      <c r="J56" s="146"/>
    </row>
    <row r="57" spans="2:10" ht="15" thickBot="1" x14ac:dyDescent="0.25">
      <c r="B57" s="13"/>
      <c r="C57" s="14"/>
      <c r="D57" s="28" t="s">
        <v>20</v>
      </c>
      <c r="E57" s="147">
        <f t="shared" ref="E57:J57" si="8">E34+E48+E54</f>
        <v>1953797909.6900001</v>
      </c>
      <c r="F57" s="147">
        <f t="shared" si="8"/>
        <v>87538961.129999995</v>
      </c>
      <c r="G57" s="147">
        <f t="shared" si="8"/>
        <v>2041336870.8199999</v>
      </c>
      <c r="H57" s="147">
        <f t="shared" si="8"/>
        <v>25926133.25</v>
      </c>
      <c r="I57" s="148">
        <f t="shared" si="8"/>
        <v>762997600.87</v>
      </c>
      <c r="J57" s="149">
        <f t="shared" si="8"/>
        <v>-1190800308.8199999</v>
      </c>
    </row>
    <row r="58" spans="2:10" ht="15" thickBot="1" x14ac:dyDescent="0.25">
      <c r="B58" s="29"/>
      <c r="C58" s="29"/>
      <c r="D58" s="29"/>
      <c r="E58" s="150"/>
      <c r="F58" s="150"/>
      <c r="G58" s="150"/>
      <c r="H58" s="121" t="s">
        <v>21</v>
      </c>
      <c r="I58" s="122"/>
      <c r="J58" s="151"/>
    </row>
    <row r="59" spans="2:10" x14ac:dyDescent="0.2">
      <c r="B59" s="61"/>
      <c r="C59" s="61"/>
      <c r="D59" s="61"/>
      <c r="E59" s="61"/>
      <c r="F59" s="61"/>
      <c r="G59" s="61"/>
      <c r="H59" s="61"/>
      <c r="I59" s="61"/>
      <c r="J59" s="61"/>
    </row>
    <row r="60" spans="2:10" x14ac:dyDescent="0.2">
      <c r="B60" s="1" t="s">
        <v>27</v>
      </c>
    </row>
    <row r="67" spans="3:11" x14ac:dyDescent="0.2">
      <c r="H67" s="59"/>
      <c r="I67" s="59"/>
      <c r="J67" s="59"/>
    </row>
    <row r="68" spans="3:11" s="46" customFormat="1" ht="17.25" customHeight="1" x14ac:dyDescent="0.2">
      <c r="C68" s="60"/>
      <c r="D68" s="60"/>
      <c r="E68" s="60"/>
      <c r="H68" s="57"/>
      <c r="I68" s="57"/>
      <c r="J68" s="57"/>
      <c r="K68" s="47"/>
    </row>
    <row r="69" spans="3:11" s="48" customFormat="1" x14ac:dyDescent="0.2">
      <c r="C69" s="56"/>
      <c r="D69" s="56"/>
      <c r="E69" s="56"/>
      <c r="H69" s="58"/>
      <c r="I69" s="58"/>
      <c r="J69" s="58"/>
      <c r="K69" s="49"/>
    </row>
    <row r="70" spans="3:11" x14ac:dyDescent="0.2">
      <c r="D70" s="50"/>
      <c r="H70" s="58"/>
      <c r="I70" s="58"/>
      <c r="J70" s="58"/>
    </row>
    <row r="71" spans="3:11" x14ac:dyDescent="0.2">
      <c r="D71" s="50"/>
      <c r="F71" s="21"/>
      <c r="G71" s="21"/>
      <c r="H71" s="51"/>
      <c r="I71" s="52"/>
      <c r="J71" s="52"/>
    </row>
    <row r="72" spans="3:11" x14ac:dyDescent="0.2">
      <c r="D72" s="50"/>
      <c r="F72" s="21"/>
      <c r="G72" s="21"/>
      <c r="H72" s="21"/>
    </row>
    <row r="73" spans="3:11" x14ac:dyDescent="0.2">
      <c r="D73" s="50"/>
      <c r="F73" s="54"/>
      <c r="G73" s="54"/>
      <c r="H73" s="54"/>
    </row>
    <row r="74" spans="3:11" x14ac:dyDescent="0.2">
      <c r="D74" s="50"/>
      <c r="F74" s="55"/>
      <c r="G74" s="55"/>
      <c r="H74" s="55"/>
    </row>
    <row r="75" spans="3:11" x14ac:dyDescent="0.2">
      <c r="F75" s="21"/>
      <c r="G75" s="21"/>
      <c r="H75" s="21"/>
    </row>
    <row r="76" spans="3:11" x14ac:dyDescent="0.2">
      <c r="F76" s="21"/>
      <c r="G76" s="21"/>
      <c r="H76" s="21"/>
    </row>
    <row r="77" spans="3:11" x14ac:dyDescent="0.2">
      <c r="F77" s="21"/>
      <c r="G77" s="21"/>
      <c r="H77" s="21"/>
    </row>
    <row r="78" spans="3:11" x14ac:dyDescent="0.2">
      <c r="F78" s="21"/>
      <c r="G78" s="21"/>
      <c r="H78" s="21"/>
    </row>
  </sheetData>
  <mergeCells count="59">
    <mergeCell ref="B2:J2"/>
    <mergeCell ref="B3:J3"/>
    <mergeCell ref="B4:J4"/>
    <mergeCell ref="B5:J5"/>
    <mergeCell ref="B7:D9"/>
    <mergeCell ref="E7:I7"/>
    <mergeCell ref="J7:J9"/>
    <mergeCell ref="E8:E9"/>
    <mergeCell ref="F8:F9"/>
    <mergeCell ref="G8:G9"/>
    <mergeCell ref="C20:D20"/>
    <mergeCell ref="H8:H9"/>
    <mergeCell ref="I8:I9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B21:D21"/>
    <mergeCell ref="B22:D22"/>
    <mergeCell ref="B23:D23"/>
    <mergeCell ref="B24:D24"/>
    <mergeCell ref="J26:J27"/>
    <mergeCell ref="H27:I27"/>
    <mergeCell ref="C45:D45"/>
    <mergeCell ref="B30:D32"/>
    <mergeCell ref="E30:I30"/>
    <mergeCell ref="J30:J32"/>
    <mergeCell ref="E31:E32"/>
    <mergeCell ref="F31:F32"/>
    <mergeCell ref="G31:G32"/>
    <mergeCell ref="H31:H32"/>
    <mergeCell ref="I31:I32"/>
    <mergeCell ref="C35:D35"/>
    <mergeCell ref="C37:D37"/>
    <mergeCell ref="C38:D38"/>
    <mergeCell ref="C39:D39"/>
    <mergeCell ref="C42:D42"/>
    <mergeCell ref="C36:D36"/>
    <mergeCell ref="H67:J67"/>
    <mergeCell ref="C68:E68"/>
    <mergeCell ref="B59:J59"/>
    <mergeCell ref="C46:D46"/>
    <mergeCell ref="C49:D49"/>
    <mergeCell ref="C51:D51"/>
    <mergeCell ref="C52:D52"/>
    <mergeCell ref="C55:D55"/>
    <mergeCell ref="J57:J58"/>
    <mergeCell ref="H58:I58"/>
    <mergeCell ref="B48:D48"/>
    <mergeCell ref="F73:H73"/>
    <mergeCell ref="F74:H74"/>
    <mergeCell ref="C69:E69"/>
    <mergeCell ref="H68:J68"/>
    <mergeCell ref="H69:J7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5" orientation="portrait" r:id="rId1"/>
  <ignoredErrors>
    <ignoredError sqref="E47:J48 E53:J54 F51:J51 H38:J38 E17:E18 F15:G15 F38:G38 F23:G23 E20:I22 E49:I49 G16 G19 G24 G17:J18 F17:F18 G14 F52:J52 E56:J56 E55:H55 J5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Edo. analitico de Ing. CONAC</vt:lpstr>
      <vt:lpstr>'Edo. analitico de Ing. CONAC'!Área_de_impresión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Contabilidad 3</cp:lastModifiedBy>
  <cp:revision/>
  <cp:lastPrinted>2019-04-24T22:43:19Z</cp:lastPrinted>
  <dcterms:created xsi:type="dcterms:W3CDTF">2007-02-09T16:09:31Z</dcterms:created>
  <dcterms:modified xsi:type="dcterms:W3CDTF">2019-05-07T16:24:31Z</dcterms:modified>
</cp:coreProperties>
</file>