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Sep\3 INFORMACIÓN PROGRAMÁTICA\"/>
    </mc:Choice>
  </mc:AlternateContent>
  <bookViews>
    <workbookView xWindow="0" yWindow="0" windowWidth="19200" windowHeight="11592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46" i="9" l="1"/>
  <c r="H48" i="9" l="1"/>
  <c r="K48" i="9" s="1"/>
  <c r="H17" i="9"/>
  <c r="K17" i="9" s="1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<sst xmlns="http://schemas.openxmlformats.org/spreadsheetml/2006/main" count="51" uniqueCount="51">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</sst>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/>
  </sheetViews>
  <sheetFormatPr baseColWidth="10" defaultRowHeight="14.4" x14ac:dyDescent="0.3"/>
  <cols>
    <col min="1" max="2" width="1" customWidth="1"/>
    <col min="3" max="3" width="5.33203125" customWidth="1"/>
    <col min="4" max="4" width="5.5546875" style="19" customWidth="1"/>
    <col min="5" max="5" width="71.109375" customWidth="1"/>
    <col min="6" max="6" width="14.6640625" bestFit="1" customWidth="1"/>
    <col min="7" max="7" width="16.44140625" customWidth="1"/>
    <col min="8" max="8" width="14.88671875" style="24" bestFit="1" customWidth="1"/>
    <col min="9" max="9" width="13.5546875" customWidth="1"/>
    <col min="10" max="10" width="14.88671875" bestFit="1" customWidth="1"/>
    <col min="11" max="11" width="14.88671875" style="24" bestFit="1" customWidth="1"/>
    <col min="12" max="12" width="1.109375" customWidth="1"/>
    <col min="13" max="13" width="1" customWidth="1"/>
  </cols>
  <sheetData>
    <row r="1" spans="2:12" ht="5.25" customHeight="1" thickBot="1" x14ac:dyDescent="0.35"/>
    <row r="2" spans="2:12" x14ac:dyDescent="0.3">
      <c r="B2" s="12"/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13"/>
    </row>
    <row r="3" spans="2:12" x14ac:dyDescent="0.3">
      <c r="B3" s="14"/>
      <c r="C3" s="60" t="s">
        <v>42</v>
      </c>
      <c r="D3" s="60"/>
      <c r="E3" s="60"/>
      <c r="F3" s="60"/>
      <c r="G3" s="60"/>
      <c r="H3" s="60"/>
      <c r="I3" s="60"/>
      <c r="J3" s="60"/>
      <c r="K3" s="60"/>
      <c r="L3" s="15"/>
    </row>
    <row r="4" spans="2:12" x14ac:dyDescent="0.3">
      <c r="B4" s="14"/>
      <c r="C4" s="60" t="s">
        <v>50</v>
      </c>
      <c r="D4" s="60"/>
      <c r="E4" s="60"/>
      <c r="F4" s="60"/>
      <c r="G4" s="60"/>
      <c r="H4" s="60"/>
      <c r="I4" s="60"/>
      <c r="J4" s="60"/>
      <c r="K4" s="60"/>
      <c r="L4" s="15"/>
    </row>
    <row r="5" spans="2:12" ht="15" thickBot="1" x14ac:dyDescent="0.35">
      <c r="B5" s="16"/>
      <c r="C5" s="61" t="s">
        <v>41</v>
      </c>
      <c r="D5" s="61"/>
      <c r="E5" s="61"/>
      <c r="F5" s="61"/>
      <c r="G5" s="61"/>
      <c r="H5" s="61"/>
      <c r="I5" s="61"/>
      <c r="J5" s="61"/>
      <c r="K5" s="61"/>
      <c r="L5" s="17"/>
    </row>
    <row r="6" spans="2:12" ht="15" thickBot="1" x14ac:dyDescent="0.35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" thickBot="1" x14ac:dyDescent="0.35">
      <c r="B7" s="8"/>
      <c r="C7" s="29"/>
      <c r="D7" s="29"/>
      <c r="E7" s="30"/>
      <c r="F7" s="62" t="s">
        <v>0</v>
      </c>
      <c r="G7" s="63"/>
      <c r="H7" s="63"/>
      <c r="I7" s="63"/>
      <c r="J7" s="64"/>
      <c r="K7" s="65" t="s">
        <v>6</v>
      </c>
      <c r="L7" s="20"/>
    </row>
    <row r="8" spans="2:12" ht="24.6" thickBot="1" x14ac:dyDescent="0.35">
      <c r="B8" s="9"/>
      <c r="C8" s="67" t="s">
        <v>9</v>
      </c>
      <c r="D8" s="67"/>
      <c r="E8" s="68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6"/>
      <c r="L8" s="21"/>
    </row>
    <row r="9" spans="2:12" ht="15" thickBot="1" x14ac:dyDescent="0.35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3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3">
      <c r="B11" s="9"/>
      <c r="C11" s="42" t="s">
        <v>11</v>
      </c>
      <c r="D11" s="42"/>
      <c r="E11" s="42"/>
      <c r="F11" s="43">
        <f>F12+F16+F26+F31+F35+F41</f>
        <v>1160997.7</v>
      </c>
      <c r="G11" s="43">
        <f t="shared" ref="G11" si="0">G12+G16+G26+G31+G35+G41</f>
        <v>169597.5</v>
      </c>
      <c r="H11" s="43">
        <f>H12+H16+H26+H31+H35+H41</f>
        <v>1330595.2</v>
      </c>
      <c r="I11" s="43">
        <f t="shared" ref="I11:K11" si="1">I12+I16+I26+I31+I35+I41</f>
        <v>23537.7</v>
      </c>
      <c r="J11" s="43">
        <f t="shared" si="1"/>
        <v>940593.89999999979</v>
      </c>
      <c r="K11" s="44">
        <f t="shared" si="1"/>
        <v>1307057.5</v>
      </c>
      <c r="L11" s="10"/>
    </row>
    <row r="12" spans="2:12" s="19" customFormat="1" x14ac:dyDescent="0.3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3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3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3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3">
      <c r="B16" s="9"/>
      <c r="C16" s="42"/>
      <c r="D16" s="42" t="s">
        <v>15</v>
      </c>
      <c r="E16" s="42"/>
      <c r="F16" s="43">
        <f t="shared" ref="F16:G16" si="6">SUM(F17:F24)</f>
        <v>1160997.7</v>
      </c>
      <c r="G16" s="43">
        <f t="shared" si="6"/>
        <v>169597.5</v>
      </c>
      <c r="H16" s="43">
        <f>SUM(H17:H24)</f>
        <v>1330595.2</v>
      </c>
      <c r="I16" s="43">
        <f t="shared" ref="I16:K16" si="7">SUM(I17:I24)</f>
        <v>23537.7</v>
      </c>
      <c r="J16" s="43">
        <f t="shared" si="7"/>
        <v>940593.89999999979</v>
      </c>
      <c r="K16" s="44">
        <f t="shared" si="7"/>
        <v>1307057.5</v>
      </c>
      <c r="L16" s="10"/>
    </row>
    <row r="17" spans="2:14" x14ac:dyDescent="0.3">
      <c r="B17" s="4"/>
      <c r="C17" s="42"/>
      <c r="D17" s="42"/>
      <c r="E17" s="45" t="s">
        <v>16</v>
      </c>
      <c r="F17" s="46">
        <v>1160997.7</v>
      </c>
      <c r="G17" s="46">
        <v>169597.5</v>
      </c>
      <c r="H17" s="46">
        <f t="shared" ref="H17" si="8">IF(AND(F17&gt;=0,G17&gt;=0),(F17+G17),"-")</f>
        <v>1330595.2</v>
      </c>
      <c r="I17" s="46">
        <v>23537.7</v>
      </c>
      <c r="J17" s="46">
        <v>940593.89999999979</v>
      </c>
      <c r="K17" s="47">
        <f t="shared" si="5"/>
        <v>1307057.5</v>
      </c>
      <c r="L17" s="5"/>
      <c r="M17" s="23"/>
      <c r="N17" s="18"/>
    </row>
    <row r="18" spans="2:14" x14ac:dyDescent="0.3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3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3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3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3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3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3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3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3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3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3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3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3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3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3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3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3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3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3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3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3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3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3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3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3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3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3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3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3">
      <c r="B46" s="9"/>
      <c r="C46" s="42" t="s">
        <v>39</v>
      </c>
      <c r="D46" s="42"/>
      <c r="E46" s="42"/>
      <c r="F46" s="43">
        <v>712000</v>
      </c>
      <c r="G46" s="43">
        <v>55014.1</v>
      </c>
      <c r="H46" s="43">
        <f>IF(AND(F46&gt;=0,G46&gt;=0),(F46+G46),"-")</f>
        <v>767014.1</v>
      </c>
      <c r="I46" s="43"/>
      <c r="J46" s="43">
        <v>760247.2</v>
      </c>
      <c r="K46" s="44">
        <f t="shared" ref="K46" si="17">IF(AND(H46&gt;=0,I46&gt;=0),(H46-I46),"-")</f>
        <v>767014.1</v>
      </c>
      <c r="L46" s="10"/>
    </row>
    <row r="47" spans="2:12" x14ac:dyDescent="0.3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3">
      <c r="B48" s="9"/>
      <c r="C48" s="42" t="s">
        <v>40</v>
      </c>
      <c r="D48" s="42"/>
      <c r="E48" s="42"/>
      <c r="F48" s="43"/>
      <c r="G48" s="43">
        <v>5294.1</v>
      </c>
      <c r="H48" s="43">
        <f>IF(AND(F48&gt;=0,G48&gt;=0),(F48+G48),"-")</f>
        <v>5294.1</v>
      </c>
      <c r="I48" s="43"/>
      <c r="J48" s="43">
        <v>2637.1</v>
      </c>
      <c r="K48" s="44">
        <f t="shared" ref="K48" si="18">H48-I48</f>
        <v>5294.1</v>
      </c>
      <c r="L48" s="5"/>
    </row>
    <row r="49" spans="2:12" ht="15" thickBot="1" x14ac:dyDescent="0.35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3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3">
      <c r="B51" s="9"/>
      <c r="C51" s="42"/>
      <c r="D51" s="57" t="s">
        <v>10</v>
      </c>
      <c r="E51" s="58"/>
      <c r="F51" s="43">
        <f>F48+F46+F44+F11</f>
        <v>1872997.7</v>
      </c>
      <c r="G51" s="43">
        <f>G48+G46+G44+G11</f>
        <v>229905.7</v>
      </c>
      <c r="H51" s="43">
        <f>H48+H46+H44+H11</f>
        <v>2102903.4</v>
      </c>
      <c r="I51" s="43">
        <f t="shared" ref="I51:K51" si="19">I48+I46+I44+I11</f>
        <v>23537.7</v>
      </c>
      <c r="J51" s="43">
        <f t="shared" si="19"/>
        <v>1703478.1999999997</v>
      </c>
      <c r="K51" s="44">
        <f t="shared" si="19"/>
        <v>2079365.7</v>
      </c>
      <c r="L51" s="10"/>
    </row>
    <row r="52" spans="2:12" ht="15" thickBot="1" x14ac:dyDescent="0.35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" thickBot="1" x14ac:dyDescent="0.35">
      <c r="E60" s="48"/>
      <c r="F60" s="51"/>
      <c r="G60" s="54"/>
      <c r="H60" s="54"/>
      <c r="I60" s="54"/>
      <c r="J60" s="54"/>
      <c r="K60" s="54"/>
    </row>
    <row r="61" spans="2:12" ht="15" customHeight="1" x14ac:dyDescent="0.3">
      <c r="E61" s="53" t="s">
        <v>46</v>
      </c>
      <c r="F61" s="25"/>
      <c r="G61" s="55" t="s">
        <v>47</v>
      </c>
      <c r="H61" s="55"/>
      <c r="I61" s="55"/>
      <c r="J61" s="55"/>
      <c r="K61" s="55"/>
    </row>
    <row r="62" spans="2:12" ht="15" customHeight="1" x14ac:dyDescent="0.3">
      <c r="E62" s="53" t="s">
        <v>48</v>
      </c>
      <c r="F62" s="25"/>
      <c r="G62" s="56" t="s">
        <v>49</v>
      </c>
      <c r="H62" s="56"/>
      <c r="I62" s="56"/>
      <c r="J62" s="56"/>
      <c r="K62" s="56"/>
      <c r="L62" s="56"/>
    </row>
    <row r="63" spans="2:12" x14ac:dyDescent="0.3">
      <c r="G63" s="52"/>
      <c r="H63" s="52"/>
      <c r="I63" s="52"/>
      <c r="J63" s="52"/>
      <c r="K63" s="52"/>
    </row>
    <row r="69" spans="5:7" ht="15" thickBot="1" x14ac:dyDescent="0.35">
      <c r="E69" s="48"/>
      <c r="F69" s="45"/>
      <c r="G69" s="45"/>
    </row>
    <row r="70" spans="5:7" x14ac:dyDescent="0.3">
      <c r="E70" s="53" t="s">
        <v>45</v>
      </c>
      <c r="F70" s="25"/>
      <c r="G70" s="25"/>
    </row>
    <row r="71" spans="5:7" x14ac:dyDescent="0.3">
      <c r="E71" s="53" t="s">
        <v>44</v>
      </c>
      <c r="F71" s="25"/>
      <c r="G71" s="25"/>
    </row>
  </sheetData>
  <mergeCells count="11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DEPTO.PRESUPUESTOS</cp:lastModifiedBy>
  <cp:lastPrinted>2017-07-13T21:12:11Z</cp:lastPrinted>
  <dcterms:created xsi:type="dcterms:W3CDTF">2014-11-13T18:34:23Z</dcterms:created>
  <dcterms:modified xsi:type="dcterms:W3CDTF">2017-10-06T20:53:42Z</dcterms:modified>
</cp:coreProperties>
</file>