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2016_12 EDOS FINANCIEROS DIC 2016\EDOS FIN DIC 2016_LIB. J.P\CONAC\"/>
    </mc:Choice>
  </mc:AlternateContent>
  <bookViews>
    <workbookView xWindow="0" yWindow="0" windowWidth="19200" windowHeight="11595"/>
  </bookViews>
  <sheets>
    <sheet name="Edo. analitico de Ing. CONAC" sheetId="11" r:id="rId1"/>
    <sheet name="Hoja1" sheetId="10" r:id="rId2"/>
  </sheets>
  <externalReferences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E55" i="11" l="1"/>
  <c r="F43" i="11" l="1"/>
  <c r="I24" i="11"/>
  <c r="F23" i="11"/>
  <c r="F24" i="11" l="1"/>
  <c r="J12" i="11" l="1"/>
  <c r="J13" i="11"/>
  <c r="J14" i="11"/>
  <c r="J16" i="11"/>
  <c r="J17" i="11"/>
  <c r="J19" i="11"/>
  <c r="J20" i="11"/>
  <c r="J21" i="11"/>
  <c r="J22" i="11"/>
  <c r="J23" i="11"/>
  <c r="J24" i="11"/>
  <c r="J11" i="11"/>
  <c r="F18" i="11"/>
  <c r="F49" i="11" s="1"/>
  <c r="F47" i="11" s="1"/>
  <c r="H18" i="11"/>
  <c r="E18" i="11"/>
  <c r="F15" i="11"/>
  <c r="H15" i="11"/>
  <c r="E15" i="11"/>
  <c r="F53" i="11" l="1"/>
  <c r="G14" i="11" l="1"/>
  <c r="F40" i="11" l="1"/>
  <c r="I37" i="11"/>
  <c r="H37" i="11"/>
  <c r="F37" i="11"/>
  <c r="H50" i="11" l="1"/>
  <c r="J35" i="11" l="1"/>
  <c r="J36" i="11"/>
  <c r="E37" i="11"/>
  <c r="J39" i="11"/>
  <c r="J40" i="11"/>
  <c r="J42" i="11"/>
  <c r="J41" i="11" s="1"/>
  <c r="J43" i="11"/>
  <c r="J44" i="11"/>
  <c r="J45" i="11"/>
  <c r="J48" i="11"/>
  <c r="I18" i="11"/>
  <c r="J18" i="11" s="1"/>
  <c r="I50" i="11"/>
  <c r="J50" i="11" s="1"/>
  <c r="I53" i="11"/>
  <c r="E53" i="11"/>
  <c r="G50" i="11"/>
  <c r="I15" i="11"/>
  <c r="J15" i="11" s="1"/>
  <c r="G13" i="11"/>
  <c r="G12" i="11"/>
  <c r="G11" i="11"/>
  <c r="G16" i="11"/>
  <c r="G15" i="11" s="1"/>
  <c r="G17" i="11"/>
  <c r="G19" i="11"/>
  <c r="G18" i="11" s="1"/>
  <c r="G20" i="11"/>
  <c r="G21" i="11"/>
  <c r="G22" i="11"/>
  <c r="G23" i="11"/>
  <c r="G24" i="11"/>
  <c r="G53" i="11"/>
  <c r="H52" i="11"/>
  <c r="F52" i="11"/>
  <c r="E52" i="11"/>
  <c r="G49" i="11"/>
  <c r="G48" i="11"/>
  <c r="H47" i="11"/>
  <c r="E47" i="11"/>
  <c r="G45" i="11"/>
  <c r="G44" i="11"/>
  <c r="G43" i="11"/>
  <c r="I41" i="11"/>
  <c r="H41" i="11"/>
  <c r="H34" i="11" s="1"/>
  <c r="E41" i="11"/>
  <c r="G40" i="11"/>
  <c r="G39" i="11"/>
  <c r="I38" i="11"/>
  <c r="H38" i="11"/>
  <c r="F38" i="11"/>
  <c r="F34" i="11" s="1"/>
  <c r="E38" i="11"/>
  <c r="E34" i="11"/>
  <c r="G36" i="11"/>
  <c r="G35" i="11"/>
  <c r="F26" i="11"/>
  <c r="E26" i="11"/>
  <c r="H26" i="11"/>
  <c r="J37" i="11" l="1"/>
  <c r="G37" i="11"/>
  <c r="I26" i="11"/>
  <c r="I52" i="11"/>
  <c r="J53" i="11"/>
  <c r="J52" i="11" s="1"/>
  <c r="G38" i="11"/>
  <c r="G34" i="11" s="1"/>
  <c r="I49" i="11"/>
  <c r="J49" i="11" s="1"/>
  <c r="J47" i="11" s="1"/>
  <c r="J38" i="11"/>
  <c r="J34" i="11" s="1"/>
  <c r="H55" i="11"/>
  <c r="I34" i="11"/>
  <c r="G47" i="11"/>
  <c r="F55" i="11"/>
  <c r="G52" i="11"/>
  <c r="G26" i="11"/>
  <c r="J26" i="11"/>
  <c r="I47" i="11" l="1"/>
  <c r="I55" i="11" s="1"/>
  <c r="G55" i="11"/>
  <c r="J55" i="11"/>
</calcChain>
</file>

<file path=xl/sharedStrings.xml><?xml version="1.0" encoding="utf-8"?>
<sst xmlns="http://schemas.openxmlformats.org/spreadsheetml/2006/main" count="73" uniqueCount="45">
  <si>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</si>
  <si>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</si>
  <si>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</si>
  <si>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</si>
  <si>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</si>
  <si>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</si>
  <si>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</si>
  <si>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</si>
  <si>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</si>
  <si>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</si>
  <si>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</si>
  <si>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</si>
  <si>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</si>
  <si>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</si>
  <si>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</si>
  <si>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</si>
  <si>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</si>
  <si>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</si>
  <si>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</si>
  <si>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</si>
  <si>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</si>
  <si>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</si>
  <si>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</si>
  <si>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</si>
  <si>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</si>
  <si>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</si>
  <si>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</si>
  <si>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</si>
  <si>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</si>
  <si>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</si>
  <si>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</si>
  <si>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</si>
  <si>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</si>
  <si>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</si>
  <si>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</si>
  <si>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</si>
  <si>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</si>
  <si>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_____________________________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</si>
  <si>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</si>
  <si>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</si>
  <si>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</si>
  <si>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</si>
  <si>
    <t>Lic. Antonio Hernández Tenorio</t>
  </si>
  <si>
    <t>Subdirector de Finanzas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</si>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</sst>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11"/>
      <color theme="1"/>
      <name val="Gotham Book"/>
    </font>
    <font>
      <sz val="10"/>
      <name val="Arial"/>
      <family val="2"/>
    </font>
    <font>
      <sz val="10"/>
      <color rgb="FFFF0000"/>
      <name val="Gotham Book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3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7">
    <xf numFmtId="0" fontId="0" fillId="0" borderId="0" xfId="0" applyFont="1"/>
    <xf numFmtId="0" fontId="6" fillId="0" borderId="0" xfId="234" applyFont="1"/>
    <xf numFmtId="0" fontId="7" fillId="18" borderId="0" xfId="236" applyFont="1" applyFill="1"/>
    <xf numFmtId="0" fontId="8" fillId="18" borderId="0" xfId="234" applyFont="1" applyFill="1"/>
    <xf numFmtId="0" fontId="7" fillId="18" borderId="0" xfId="236" applyFont="1" applyFill="1" applyAlignment="1">
      <alignment horizontal="center"/>
    </xf>
    <xf numFmtId="0" fontId="12" fillId="18" borderId="10" xfId="236" applyFont="1" applyFill="1" applyBorder="1"/>
    <xf numFmtId="0" fontId="12" fillId="18" borderId="11" xfId="236" applyFont="1" applyFill="1" applyBorder="1"/>
    <xf numFmtId="165" fontId="12" fillId="18" borderId="24" xfId="236" applyNumberFormat="1" applyFont="1" applyFill="1" applyBorder="1" applyAlignment="1">
      <alignment horizontal="center"/>
    </xf>
    <xf numFmtId="165" fontId="12" fillId="18" borderId="12" xfId="236" applyNumberFormat="1" applyFont="1" applyFill="1" applyBorder="1" applyAlignment="1">
      <alignment horizontal="center"/>
    </xf>
    <xf numFmtId="165" fontId="12" fillId="18" borderId="25" xfId="237" applyNumberFormat="1" applyFont="1" applyFill="1" applyBorder="1" applyAlignment="1" applyProtection="1">
      <alignment horizontal="right"/>
      <protection locked="0"/>
    </xf>
    <xf numFmtId="165" fontId="12" fillId="18" borderId="25" xfId="237" applyNumberFormat="1" applyFont="1" applyFill="1" applyBorder="1" applyAlignment="1" applyProtection="1">
      <alignment horizontal="right"/>
    </xf>
    <xf numFmtId="165" fontId="12" fillId="18" borderId="14" xfId="237" applyNumberFormat="1" applyFont="1" applyFill="1" applyBorder="1" applyAlignment="1" applyProtection="1">
      <alignment horizontal="right"/>
    </xf>
    <xf numFmtId="0" fontId="12" fillId="18" borderId="13" xfId="236" applyFont="1" applyFill="1" applyBorder="1" applyAlignment="1">
      <alignment horizontal="left" vertical="center"/>
    </xf>
    <xf numFmtId="165" fontId="14" fillId="18" borderId="25" xfId="237" applyNumberFormat="1" applyFont="1" applyFill="1" applyBorder="1" applyAlignment="1" applyProtection="1">
      <alignment horizontal="right"/>
      <protection locked="0"/>
    </xf>
    <xf numFmtId="0" fontId="12" fillId="18" borderId="15" xfId="236" applyFont="1" applyFill="1" applyBorder="1" applyAlignment="1">
      <alignment horizontal="center" vertical="center"/>
    </xf>
    <xf numFmtId="0" fontId="12" fillId="18" borderId="16" xfId="236" applyFont="1" applyFill="1" applyBorder="1" applyAlignment="1">
      <alignment horizontal="center" vertical="center"/>
    </xf>
    <xf numFmtId="0" fontId="12" fillId="18" borderId="16" xfId="236" applyFont="1" applyFill="1" applyBorder="1" applyAlignment="1">
      <alignment wrapText="1"/>
    </xf>
    <xf numFmtId="165" fontId="12" fillId="18" borderId="26" xfId="237" applyNumberFormat="1" applyFont="1" applyFill="1" applyBorder="1" applyAlignment="1">
      <alignment horizontal="center"/>
    </xf>
    <xf numFmtId="165" fontId="12" fillId="18" borderId="17" xfId="237" applyNumberFormat="1" applyFont="1" applyFill="1" applyBorder="1" applyAlignment="1">
      <alignment horizontal="center"/>
    </xf>
    <xf numFmtId="0" fontId="15" fillId="18" borderId="18" xfId="236" applyFont="1" applyFill="1" applyBorder="1" applyAlignment="1">
      <alignment horizontal="centerContinuous"/>
    </xf>
    <xf numFmtId="0" fontId="15" fillId="18" borderId="19" xfId="236" applyFont="1" applyFill="1" applyBorder="1" applyAlignment="1">
      <alignment horizontal="centerContinuous"/>
    </xf>
    <xf numFmtId="0" fontId="15" fillId="18" borderId="20" xfId="236" applyFont="1" applyFill="1" applyBorder="1" applyAlignment="1">
      <alignment horizontal="left" wrapText="1"/>
    </xf>
    <xf numFmtId="165" fontId="15" fillId="18" borderId="27" xfId="236" applyNumberFormat="1" applyFont="1" applyFill="1" applyBorder="1" applyAlignment="1" applyProtection="1">
      <alignment horizontal="right"/>
    </xf>
    <xf numFmtId="165" fontId="15" fillId="18" borderId="18" xfId="236" applyNumberFormat="1" applyFont="1" applyFill="1" applyBorder="1" applyAlignment="1" applyProtection="1">
      <alignment horizontal="right"/>
    </xf>
    <xf numFmtId="0" fontId="16" fillId="0" borderId="0" xfId="234" applyFont="1"/>
    <xf numFmtId="165" fontId="16" fillId="0" borderId="0" xfId="234" applyNumberFormat="1" applyFont="1"/>
    <xf numFmtId="0" fontId="12" fillId="18" borderId="28" xfId="236" applyFont="1" applyFill="1" applyBorder="1"/>
    <xf numFmtId="0" fontId="12" fillId="18" borderId="24" xfId="236" applyFont="1" applyFill="1" applyBorder="1" applyAlignment="1">
      <alignment horizontal="center"/>
    </xf>
    <xf numFmtId="0" fontId="12" fillId="18" borderId="29" xfId="236" applyFont="1" applyFill="1" applyBorder="1" applyAlignment="1">
      <alignment horizontal="center"/>
    </xf>
    <xf numFmtId="0" fontId="15" fillId="18" borderId="13" xfId="236" applyFont="1" applyFill="1" applyBorder="1" applyAlignment="1">
      <alignment horizontal="left"/>
    </xf>
    <xf numFmtId="0" fontId="15" fillId="18" borderId="0" xfId="236" applyFont="1" applyFill="1" applyBorder="1" applyAlignment="1">
      <alignment horizontal="left"/>
    </xf>
    <xf numFmtId="0" fontId="16" fillId="0" borderId="30" xfId="234" applyFont="1" applyBorder="1"/>
    <xf numFmtId="165" fontId="15" fillId="18" borderId="25" xfId="236" applyNumberFormat="1" applyFont="1" applyFill="1" applyBorder="1" applyAlignment="1">
      <alignment horizontal="right"/>
    </xf>
    <xf numFmtId="165" fontId="15" fillId="18" borderId="31" xfId="236" applyNumberFormat="1" applyFont="1" applyFill="1" applyBorder="1" applyAlignment="1">
      <alignment horizontal="right"/>
    </xf>
    <xf numFmtId="0" fontId="12" fillId="18" borderId="13" xfId="236" applyFont="1" applyFill="1" applyBorder="1" applyAlignment="1">
      <alignment horizontal="center" vertical="center"/>
    </xf>
    <xf numFmtId="165" fontId="13" fillId="18" borderId="25" xfId="234" applyNumberFormat="1" applyFont="1" applyFill="1" applyBorder="1" applyAlignment="1" applyProtection="1">
      <alignment horizontal="right" vertical="center" wrapText="1"/>
      <protection locked="0"/>
    </xf>
    <xf numFmtId="165" fontId="13" fillId="18" borderId="25" xfId="234" applyNumberFormat="1" applyFont="1" applyFill="1" applyBorder="1" applyAlignment="1">
      <alignment horizontal="right" vertical="center" wrapText="1"/>
    </xf>
    <xf numFmtId="165" fontId="13" fillId="18" borderId="31" xfId="234" applyNumberFormat="1" applyFont="1" applyFill="1" applyBorder="1" applyAlignment="1">
      <alignment horizontal="right" vertical="center" wrapText="1"/>
    </xf>
    <xf numFmtId="0" fontId="16" fillId="0" borderId="0" xfId="234" applyFont="1" applyBorder="1"/>
    <xf numFmtId="0" fontId="13" fillId="18" borderId="30" xfId="234" applyFont="1" applyFill="1" applyBorder="1" applyAlignment="1">
      <alignment vertical="center" wrapText="1"/>
    </xf>
    <xf numFmtId="165" fontId="18" fillId="18" borderId="25" xfId="234" applyNumberFormat="1" applyFont="1" applyFill="1" applyBorder="1" applyAlignment="1">
      <alignment horizontal="right" vertical="center" wrapText="1"/>
    </xf>
    <xf numFmtId="165" fontId="18" fillId="18" borderId="31" xfId="234" applyNumberFormat="1" applyFont="1" applyFill="1" applyBorder="1" applyAlignment="1">
      <alignment horizontal="right" vertical="center" wrapText="1"/>
    </xf>
    <xf numFmtId="0" fontId="15" fillId="18" borderId="13" xfId="236" applyFont="1" applyFill="1" applyBorder="1" applyAlignment="1">
      <alignment horizontal="center" vertical="center"/>
    </xf>
    <xf numFmtId="0" fontId="11" fillId="0" borderId="0" xfId="234" applyFont="1" applyBorder="1"/>
    <xf numFmtId="0" fontId="11" fillId="0" borderId="30" xfId="234" applyFont="1" applyBorder="1"/>
    <xf numFmtId="165" fontId="15" fillId="18" borderId="25" xfId="237" applyNumberFormat="1" applyFont="1" applyFill="1" applyBorder="1" applyAlignment="1">
      <alignment horizontal="right"/>
    </xf>
    <xf numFmtId="165" fontId="15" fillId="18" borderId="31" xfId="237" applyNumberFormat="1" applyFont="1" applyFill="1" applyBorder="1" applyAlignment="1">
      <alignment horizontal="right"/>
    </xf>
    <xf numFmtId="0" fontId="12" fillId="18" borderId="0" xfId="236" applyFont="1" applyFill="1" applyBorder="1" applyAlignment="1">
      <alignment horizontal="center" vertical="center"/>
    </xf>
    <xf numFmtId="0" fontId="12" fillId="18" borderId="32" xfId="236" applyFont="1" applyFill="1" applyBorder="1" applyAlignment="1">
      <alignment wrapText="1"/>
    </xf>
    <xf numFmtId="165" fontId="12" fillId="18" borderId="26" xfId="237" applyNumberFormat="1" applyFont="1" applyFill="1" applyBorder="1" applyAlignment="1">
      <alignment horizontal="right"/>
    </xf>
    <xf numFmtId="165" fontId="12" fillId="18" borderId="33" xfId="237" applyNumberFormat="1" applyFont="1" applyFill="1" applyBorder="1" applyAlignment="1">
      <alignment horizontal="right"/>
    </xf>
    <xf numFmtId="0" fontId="15" fillId="18" borderId="20" xfId="236" applyFont="1" applyFill="1" applyBorder="1" applyAlignment="1">
      <alignment horizontal="left" wrapText="1" indent="1"/>
    </xf>
    <xf numFmtId="165" fontId="15" fillId="18" borderId="27" xfId="236" applyNumberFormat="1" applyFont="1" applyFill="1" applyBorder="1" applyAlignment="1">
      <alignment horizontal="right"/>
    </xf>
    <xf numFmtId="165" fontId="15" fillId="18" borderId="18" xfId="236" applyNumberFormat="1" applyFont="1" applyFill="1" applyBorder="1" applyAlignment="1">
      <alignment horizontal="right"/>
    </xf>
    <xf numFmtId="0" fontId="14" fillId="18" borderId="0" xfId="234" applyFont="1" applyFill="1" applyBorder="1" applyAlignment="1">
      <alignment vertical="top" wrapText="1"/>
    </xf>
    <xf numFmtId="165" fontId="14" fillId="18" borderId="0" xfId="234" applyNumberFormat="1" applyFont="1" applyFill="1" applyBorder="1" applyAlignment="1">
      <alignment vertical="top" wrapText="1"/>
    </xf>
    <xf numFmtId="0" fontId="1" fillId="0" borderId="0" xfId="234" applyFont="1" applyAlignment="1">
      <alignment horizontal="center"/>
    </xf>
    <xf numFmtId="0" fontId="1" fillId="0" borderId="0" xfId="234" applyFont="1"/>
    <xf numFmtId="0" fontId="6" fillId="0" borderId="0" xfId="234" applyFont="1" applyAlignment="1">
      <alignment vertical="top"/>
    </xf>
    <xf numFmtId="0" fontId="6" fillId="0" borderId="0" xfId="234" applyFont="1" applyAlignment="1"/>
    <xf numFmtId="165" fontId="6" fillId="0" borderId="0" xfId="234" applyNumberFormat="1" applyFont="1"/>
    <xf numFmtId="0" fontId="13" fillId="0" borderId="0" xfId="0" applyFont="1" applyAlignment="1">
      <alignment horizontal="center" vertical="top"/>
    </xf>
    <xf numFmtId="166" fontId="21" fillId="0" borderId="0" xfId="238" applyNumberFormat="1" applyFont="1"/>
    <xf numFmtId="166" fontId="16" fillId="0" borderId="0" xfId="238" applyNumberFormat="1" applyFont="1"/>
    <xf numFmtId="166" fontId="21" fillId="0" borderId="0" xfId="238" applyNumberFormat="1" applyFont="1" applyAlignment="1"/>
    <xf numFmtId="166" fontId="16" fillId="0" borderId="0" xfId="238" applyNumberFormat="1" applyFont="1" applyAlignment="1"/>
    <xf numFmtId="166" fontId="21" fillId="0" borderId="0" xfId="238" applyNumberFormat="1" applyFont="1" applyAlignment="1">
      <alignment vertical="top"/>
    </xf>
    <xf numFmtId="166" fontId="16" fillId="0" borderId="0" xfId="238" applyNumberFormat="1" applyFont="1" applyAlignment="1">
      <alignment vertical="top"/>
    </xf>
    <xf numFmtId="165" fontId="13" fillId="19" borderId="25" xfId="234" applyNumberFormat="1" applyFont="1" applyFill="1" applyBorder="1" applyAlignment="1" applyProtection="1">
      <alignment horizontal="right" wrapText="1"/>
      <protection locked="0"/>
    </xf>
    <xf numFmtId="165" fontId="12" fillId="19" borderId="25" xfId="237" applyNumberFormat="1" applyFont="1" applyFill="1" applyBorder="1" applyAlignment="1" applyProtection="1">
      <alignment horizontal="right"/>
      <protection locked="0"/>
    </xf>
    <xf numFmtId="0" fontId="19" fillId="0" borderId="0" xfId="234" applyFont="1" applyAlignment="1">
      <alignment horizontal="left"/>
    </xf>
    <xf numFmtId="0" fontId="6" fillId="0" borderId="0" xfId="234" applyFont="1" applyAlignment="1">
      <alignment horizontal="center"/>
    </xf>
    <xf numFmtId="0" fontId="16" fillId="0" borderId="0" xfId="234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34" xfId="234" applyFont="1" applyBorder="1" applyAlignment="1">
      <alignment horizontal="center" vertical="top" wrapText="1"/>
    </xf>
    <xf numFmtId="0" fontId="10" fillId="18" borderId="0" xfId="234" applyFont="1" applyFill="1" applyAlignment="1">
      <alignment horizontal="left" vertical="top" wrapText="1"/>
    </xf>
    <xf numFmtId="0" fontId="13" fillId="18" borderId="0" xfId="234" applyFont="1" applyFill="1" applyBorder="1" applyAlignment="1">
      <alignment horizontal="left" vertical="center" wrapText="1"/>
    </xf>
    <xf numFmtId="0" fontId="13" fillId="18" borderId="30" xfId="234" applyFont="1" applyFill="1" applyBorder="1" applyAlignment="1">
      <alignment horizontal="left" vertical="center" wrapText="1"/>
    </xf>
    <xf numFmtId="165" fontId="15" fillId="18" borderId="21" xfId="236" applyNumberFormat="1" applyFont="1" applyFill="1" applyBorder="1" applyAlignment="1"/>
    <xf numFmtId="165" fontId="15" fillId="18" borderId="23" xfId="236" applyNumberFormat="1" applyFont="1" applyFill="1" applyBorder="1" applyAlignment="1"/>
    <xf numFmtId="165" fontId="17" fillId="0" borderId="18" xfId="234" applyNumberFormat="1" applyFont="1" applyBorder="1" applyAlignment="1">
      <alignment horizontal="center" vertical="top" wrapText="1"/>
    </xf>
    <xf numFmtId="165" fontId="17" fillId="0" borderId="20" xfId="234" applyNumberFormat="1" applyFont="1" applyBorder="1" applyAlignment="1">
      <alignment horizontal="center" vertical="top" wrapText="1"/>
    </xf>
    <xf numFmtId="37" fontId="11" fillId="0" borderId="10" xfId="235" applyNumberFormat="1" applyFont="1" applyFill="1" applyBorder="1" applyAlignment="1" applyProtection="1">
      <alignment horizontal="center" vertical="center" wrapText="1"/>
    </xf>
    <xf numFmtId="37" fontId="11" fillId="0" borderId="11" xfId="235" applyNumberFormat="1" applyFont="1" applyFill="1" applyBorder="1" applyAlignment="1" applyProtection="1">
      <alignment horizontal="center" vertical="center"/>
    </xf>
    <xf numFmtId="37" fontId="11" fillId="0" borderId="12" xfId="235" applyNumberFormat="1" applyFont="1" applyFill="1" applyBorder="1" applyAlignment="1" applyProtection="1">
      <alignment horizontal="center" vertical="center"/>
    </xf>
    <xf numFmtId="37" fontId="11" fillId="0" borderId="13" xfId="235" applyNumberFormat="1" applyFont="1" applyFill="1" applyBorder="1" applyAlignment="1" applyProtection="1">
      <alignment horizontal="center" vertical="center"/>
    </xf>
    <xf numFmtId="37" fontId="11" fillId="0" borderId="0" xfId="235" applyNumberFormat="1" applyFont="1" applyFill="1" applyBorder="1" applyAlignment="1" applyProtection="1">
      <alignment horizontal="center" vertical="center"/>
    </xf>
    <xf numFmtId="37" fontId="11" fillId="0" borderId="14" xfId="235" applyNumberFormat="1" applyFont="1" applyFill="1" applyBorder="1" applyAlignment="1" applyProtection="1">
      <alignment horizontal="center" vertical="center"/>
    </xf>
    <xf numFmtId="37" fontId="11" fillId="0" borderId="15" xfId="235" applyNumberFormat="1" applyFont="1" applyFill="1" applyBorder="1" applyAlignment="1" applyProtection="1">
      <alignment horizontal="center" vertical="center"/>
    </xf>
    <xf numFmtId="37" fontId="11" fillId="0" borderId="16" xfId="235" applyNumberFormat="1" applyFont="1" applyFill="1" applyBorder="1" applyAlignment="1" applyProtection="1">
      <alignment horizontal="center" vertical="center"/>
    </xf>
    <xf numFmtId="37" fontId="11" fillId="0" borderId="17" xfId="235" applyNumberFormat="1" applyFont="1" applyFill="1" applyBorder="1" applyAlignment="1" applyProtection="1">
      <alignment horizontal="center" vertical="center"/>
    </xf>
    <xf numFmtId="37" fontId="11" fillId="0" borderId="18" xfId="235" applyNumberFormat="1" applyFont="1" applyFill="1" applyBorder="1" applyAlignment="1" applyProtection="1">
      <alignment horizontal="center"/>
    </xf>
    <xf numFmtId="37" fontId="11" fillId="0" borderId="19" xfId="235" applyNumberFormat="1" applyFont="1" applyFill="1" applyBorder="1" applyAlignment="1" applyProtection="1">
      <alignment horizontal="center"/>
    </xf>
    <xf numFmtId="37" fontId="11" fillId="0" borderId="20" xfId="235" applyNumberFormat="1" applyFont="1" applyFill="1" applyBorder="1" applyAlignment="1" applyProtection="1">
      <alignment horizontal="center"/>
    </xf>
    <xf numFmtId="37" fontId="11" fillId="0" borderId="21" xfId="235" applyNumberFormat="1" applyFont="1" applyFill="1" applyBorder="1" applyAlignment="1" applyProtection="1">
      <alignment horizontal="center" vertical="center" wrapText="1"/>
    </xf>
    <xf numFmtId="37" fontId="11" fillId="0" borderId="22" xfId="235" applyNumberFormat="1" applyFont="1" applyFill="1" applyBorder="1" applyAlignment="1" applyProtection="1">
      <alignment horizontal="center" vertical="center" wrapText="1"/>
    </xf>
    <xf numFmtId="37" fontId="11" fillId="0" borderId="23" xfId="235" applyNumberFormat="1" applyFont="1" applyFill="1" applyBorder="1" applyAlignment="1" applyProtection="1">
      <alignment horizontal="center" vertical="center" wrapText="1"/>
    </xf>
    <xf numFmtId="37" fontId="11" fillId="0" borderId="21" xfId="235" applyNumberFormat="1" applyFont="1" applyFill="1" applyBorder="1" applyAlignment="1" applyProtection="1">
      <alignment horizontal="center" vertical="center"/>
    </xf>
    <xf numFmtId="37" fontId="11" fillId="0" borderId="23" xfId="235" applyNumberFormat="1" applyFont="1" applyFill="1" applyBorder="1" applyAlignment="1" applyProtection="1">
      <alignment horizontal="center" vertical="center"/>
    </xf>
    <xf numFmtId="0" fontId="13" fillId="18" borderId="13" xfId="234" applyFont="1" applyFill="1" applyBorder="1" applyAlignment="1">
      <alignment horizontal="left" vertical="center" wrapText="1"/>
    </xf>
    <xf numFmtId="0" fontId="13" fillId="18" borderId="13" xfId="234" applyFont="1" applyFill="1" applyBorder="1" applyAlignment="1">
      <alignment horizontal="left" wrapText="1"/>
    </xf>
    <xf numFmtId="0" fontId="13" fillId="18" borderId="0" xfId="234" applyFont="1" applyFill="1" applyBorder="1" applyAlignment="1">
      <alignment horizontal="left" wrapText="1"/>
    </xf>
    <xf numFmtId="165" fontId="15" fillId="18" borderId="21" xfId="236" applyNumberFormat="1" applyFont="1" applyFill="1" applyBorder="1" applyAlignment="1">
      <alignment horizontal="right"/>
    </xf>
    <xf numFmtId="165" fontId="15" fillId="18" borderId="23" xfId="236" applyNumberFormat="1" applyFont="1" applyFill="1" applyBorder="1" applyAlignment="1">
      <alignment horizontal="right"/>
    </xf>
    <xf numFmtId="37" fontId="11" fillId="0" borderId="10" xfId="235" applyNumberFormat="1" applyFont="1" applyFill="1" applyBorder="1" applyAlignment="1" applyProtection="1">
      <alignment horizontal="center"/>
    </xf>
    <xf numFmtId="37" fontId="11" fillId="0" borderId="11" xfId="235" applyNumberFormat="1" applyFont="1" applyFill="1" applyBorder="1" applyAlignment="1" applyProtection="1">
      <alignment horizontal="center"/>
    </xf>
    <xf numFmtId="37" fontId="11" fillId="0" borderId="12" xfId="235" applyNumberFormat="1" applyFont="1" applyFill="1" applyBorder="1" applyAlignment="1" applyProtection="1">
      <alignment horizontal="center"/>
    </xf>
    <xf numFmtId="37" fontId="11" fillId="0" borderId="13" xfId="235" applyNumberFormat="1" applyFont="1" applyFill="1" applyBorder="1" applyAlignment="1" applyProtection="1">
      <alignment horizontal="center"/>
      <protection locked="0"/>
    </xf>
    <xf numFmtId="37" fontId="11" fillId="0" borderId="0" xfId="235" applyNumberFormat="1" applyFont="1" applyFill="1" applyBorder="1" applyAlignment="1" applyProtection="1">
      <alignment horizontal="center"/>
      <protection locked="0"/>
    </xf>
    <xf numFmtId="37" fontId="11" fillId="0" borderId="14" xfId="235" applyNumberFormat="1" applyFont="1" applyFill="1" applyBorder="1" applyAlignment="1" applyProtection="1">
      <alignment horizontal="center"/>
      <protection locked="0"/>
    </xf>
    <xf numFmtId="37" fontId="11" fillId="0" borderId="13" xfId="235" applyNumberFormat="1" applyFont="1" applyFill="1" applyBorder="1" applyAlignment="1" applyProtection="1">
      <alignment horizontal="center"/>
    </xf>
    <xf numFmtId="37" fontId="11" fillId="0" borderId="0" xfId="235" applyNumberFormat="1" applyFont="1" applyFill="1" applyBorder="1" applyAlignment="1" applyProtection="1">
      <alignment horizontal="center"/>
    </xf>
    <xf numFmtId="37" fontId="11" fillId="0" borderId="14" xfId="235" applyNumberFormat="1" applyFont="1" applyFill="1" applyBorder="1" applyAlignment="1" applyProtection="1">
      <alignment horizontal="center"/>
    </xf>
    <xf numFmtId="37" fontId="11" fillId="0" borderId="15" xfId="235" applyNumberFormat="1" applyFont="1" applyFill="1" applyBorder="1" applyAlignment="1" applyProtection="1">
      <alignment horizontal="center"/>
    </xf>
    <xf numFmtId="37" fontId="11" fillId="0" borderId="16" xfId="235" applyNumberFormat="1" applyFont="1" applyFill="1" applyBorder="1" applyAlignment="1" applyProtection="1">
      <alignment horizontal="center"/>
    </xf>
    <xf numFmtId="37" fontId="11" fillId="0" borderId="17" xfId="235" applyNumberFormat="1" applyFont="1" applyFill="1" applyBorder="1" applyAlignment="1" applyProtection="1">
      <alignment horizontal="center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107830</xdr:colOff>
      <xdr:row>1</xdr:row>
      <xdr:rowOff>44929</xdr:rowOff>
    </xdr:from>
    <xdr:to>
      <xdr:col>1</xdr:col>
      <xdr:colOff>938122</xdr:colOff>
      <xdr:row>4</xdr:row>
      <xdr:rowOff>134787</xdr:rowOff>
    </xdr:to>
    <xdr:pic>
      <xdr:nvPicPr>
        <xdr:cNvPr id="4" name="Picture 1" descr="G escudo v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830" y="235429"/>
          <a:ext cx="830292" cy="632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609600</xdr:colOff>
      <xdr:row>1</xdr:row>
      <xdr:rowOff>85724</xdr:rowOff>
    </xdr:from>
    <xdr:to>
      <xdr:col>9</xdr:col>
      <xdr:colOff>934720</xdr:colOff>
      <xdr:row>4</xdr:row>
      <xdr:rowOff>66674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39150" y="276224"/>
          <a:ext cx="1306195" cy="523875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65</xdr:row>
      <xdr:rowOff>180975</xdr:rowOff>
    </xdr:from>
    <xdr:to>
      <xdr:col>8</xdr:col>
      <xdr:colOff>0</xdr:colOff>
      <xdr:row>65</xdr:row>
      <xdr:rowOff>180975</xdr:rowOff>
    </xdr:to>
    <xdr:cxnSp macro="">
      <xdr:nvCxnSpPr>
        <xdr:cNvPr id="7" name="Conector recto 6"/>
        <xdr:cNvCxnSpPr/>
      </xdr:nvCxnSpPr>
      <xdr:spPr>
        <a:xfrm>
          <a:off x="4972050" y="13020675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8"/>
  <sheetViews>
    <sheetView showGridLines="0" tabSelected="1" workbookViewId="0">
      <selection activeCell="F56" sqref="F56"/>
    </sheetView>
  </sheetViews>
  <sheetFormatPr baseColWidth="10" defaultColWidth="11.42578125" defaultRowHeight="14.25" x14ac:dyDescent="0.2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3.5703125" style="1" customWidth="1"/>
    <col min="8" max="8" width="13.85546875" style="1" customWidth="1"/>
    <col min="9" max="9" width="14.7109375" style="1" customWidth="1"/>
    <col min="10" max="10" width="15.42578125" style="1" customWidth="1"/>
    <col min="11" max="11" width="16.85546875" style="62" bestFit="1" customWidth="1"/>
    <col min="12" max="12" width="11.7109375" style="62" bestFit="1" customWidth="1"/>
    <col min="13" max="13" width="13.85546875" style="63" bestFit="1" customWidth="1"/>
    <col min="14" max="255" width="11.42578125" style="1"/>
    <col min="256" max="256" width="16.85546875" style="1" customWidth="1"/>
    <col min="257" max="257" width="11.42578125" style="1"/>
    <col min="258" max="258" width="20.42578125" style="1" customWidth="1"/>
    <col min="259" max="259" width="14.28515625" style="1" customWidth="1"/>
    <col min="260" max="260" width="15.5703125" style="1" customWidth="1"/>
    <col min="261" max="261" width="13.5703125" style="1" customWidth="1"/>
    <col min="262" max="262" width="13" style="1" customWidth="1"/>
    <col min="263" max="263" width="14.7109375" style="1" customWidth="1"/>
    <col min="264" max="264" width="15.42578125" style="1" customWidth="1"/>
    <col min="265" max="511" width="11.42578125" style="1"/>
    <col min="512" max="512" width="16.85546875" style="1" customWidth="1"/>
    <col min="513" max="513" width="11.42578125" style="1"/>
    <col min="514" max="514" width="20.42578125" style="1" customWidth="1"/>
    <col min="515" max="515" width="14.28515625" style="1" customWidth="1"/>
    <col min="516" max="516" width="15.5703125" style="1" customWidth="1"/>
    <col min="517" max="517" width="13.5703125" style="1" customWidth="1"/>
    <col min="518" max="518" width="13" style="1" customWidth="1"/>
    <col min="519" max="519" width="14.7109375" style="1" customWidth="1"/>
    <col min="520" max="520" width="15.42578125" style="1" customWidth="1"/>
    <col min="521" max="767" width="11.42578125" style="1"/>
    <col min="768" max="768" width="16.85546875" style="1" customWidth="1"/>
    <col min="769" max="769" width="11.42578125" style="1"/>
    <col min="770" max="770" width="20.42578125" style="1" customWidth="1"/>
    <col min="771" max="771" width="14.28515625" style="1" customWidth="1"/>
    <col min="772" max="772" width="15.5703125" style="1" customWidth="1"/>
    <col min="773" max="773" width="13.5703125" style="1" customWidth="1"/>
    <col min="774" max="774" width="13" style="1" customWidth="1"/>
    <col min="775" max="775" width="14.7109375" style="1" customWidth="1"/>
    <col min="776" max="776" width="15.42578125" style="1" customWidth="1"/>
    <col min="777" max="1023" width="11.42578125" style="1"/>
    <col min="1024" max="1024" width="16.85546875" style="1" customWidth="1"/>
    <col min="1025" max="1025" width="11.42578125" style="1"/>
    <col min="1026" max="1026" width="20.42578125" style="1" customWidth="1"/>
    <col min="1027" max="1027" width="14.28515625" style="1" customWidth="1"/>
    <col min="1028" max="1028" width="15.5703125" style="1" customWidth="1"/>
    <col min="1029" max="1029" width="13.5703125" style="1" customWidth="1"/>
    <col min="1030" max="1030" width="13" style="1" customWidth="1"/>
    <col min="1031" max="1031" width="14.7109375" style="1" customWidth="1"/>
    <col min="1032" max="1032" width="15.42578125" style="1" customWidth="1"/>
    <col min="1033" max="1279" width="11.42578125" style="1"/>
    <col min="1280" max="1280" width="16.85546875" style="1" customWidth="1"/>
    <col min="1281" max="1281" width="11.42578125" style="1"/>
    <col min="1282" max="1282" width="20.42578125" style="1" customWidth="1"/>
    <col min="1283" max="1283" width="14.28515625" style="1" customWidth="1"/>
    <col min="1284" max="1284" width="15.5703125" style="1" customWidth="1"/>
    <col min="1285" max="1285" width="13.5703125" style="1" customWidth="1"/>
    <col min="1286" max="1286" width="13" style="1" customWidth="1"/>
    <col min="1287" max="1287" width="14.7109375" style="1" customWidth="1"/>
    <col min="1288" max="1288" width="15.42578125" style="1" customWidth="1"/>
    <col min="1289" max="1535" width="11.42578125" style="1"/>
    <col min="1536" max="1536" width="16.85546875" style="1" customWidth="1"/>
    <col min="1537" max="1537" width="11.42578125" style="1"/>
    <col min="1538" max="1538" width="20.42578125" style="1" customWidth="1"/>
    <col min="1539" max="1539" width="14.28515625" style="1" customWidth="1"/>
    <col min="1540" max="1540" width="15.5703125" style="1" customWidth="1"/>
    <col min="1541" max="1541" width="13.5703125" style="1" customWidth="1"/>
    <col min="1542" max="1542" width="13" style="1" customWidth="1"/>
    <col min="1543" max="1543" width="14.7109375" style="1" customWidth="1"/>
    <col min="1544" max="1544" width="15.42578125" style="1" customWidth="1"/>
    <col min="1545" max="1791" width="11.42578125" style="1"/>
    <col min="1792" max="1792" width="16.85546875" style="1" customWidth="1"/>
    <col min="1793" max="1793" width="11.42578125" style="1"/>
    <col min="1794" max="1794" width="20.42578125" style="1" customWidth="1"/>
    <col min="1795" max="1795" width="14.28515625" style="1" customWidth="1"/>
    <col min="1796" max="1796" width="15.5703125" style="1" customWidth="1"/>
    <col min="1797" max="1797" width="13.5703125" style="1" customWidth="1"/>
    <col min="1798" max="1798" width="13" style="1" customWidth="1"/>
    <col min="1799" max="1799" width="14.7109375" style="1" customWidth="1"/>
    <col min="1800" max="1800" width="15.42578125" style="1" customWidth="1"/>
    <col min="1801" max="2047" width="11.42578125" style="1"/>
    <col min="2048" max="2048" width="16.85546875" style="1" customWidth="1"/>
    <col min="2049" max="2049" width="11.42578125" style="1"/>
    <col min="2050" max="2050" width="20.42578125" style="1" customWidth="1"/>
    <col min="2051" max="2051" width="14.28515625" style="1" customWidth="1"/>
    <col min="2052" max="2052" width="15.5703125" style="1" customWidth="1"/>
    <col min="2053" max="2053" width="13.5703125" style="1" customWidth="1"/>
    <col min="2054" max="2054" width="13" style="1" customWidth="1"/>
    <col min="2055" max="2055" width="14.7109375" style="1" customWidth="1"/>
    <col min="2056" max="2056" width="15.42578125" style="1" customWidth="1"/>
    <col min="2057" max="2303" width="11.42578125" style="1"/>
    <col min="2304" max="2304" width="16.85546875" style="1" customWidth="1"/>
    <col min="2305" max="2305" width="11.42578125" style="1"/>
    <col min="2306" max="2306" width="20.42578125" style="1" customWidth="1"/>
    <col min="2307" max="2307" width="14.28515625" style="1" customWidth="1"/>
    <col min="2308" max="2308" width="15.5703125" style="1" customWidth="1"/>
    <col min="2309" max="2309" width="13.5703125" style="1" customWidth="1"/>
    <col min="2310" max="2310" width="13" style="1" customWidth="1"/>
    <col min="2311" max="2311" width="14.7109375" style="1" customWidth="1"/>
    <col min="2312" max="2312" width="15.42578125" style="1" customWidth="1"/>
    <col min="2313" max="2559" width="11.42578125" style="1"/>
    <col min="2560" max="2560" width="16.85546875" style="1" customWidth="1"/>
    <col min="2561" max="2561" width="11.42578125" style="1"/>
    <col min="2562" max="2562" width="20.42578125" style="1" customWidth="1"/>
    <col min="2563" max="2563" width="14.28515625" style="1" customWidth="1"/>
    <col min="2564" max="2564" width="15.5703125" style="1" customWidth="1"/>
    <col min="2565" max="2565" width="13.5703125" style="1" customWidth="1"/>
    <col min="2566" max="2566" width="13" style="1" customWidth="1"/>
    <col min="2567" max="2567" width="14.7109375" style="1" customWidth="1"/>
    <col min="2568" max="2568" width="15.42578125" style="1" customWidth="1"/>
    <col min="2569" max="2815" width="11.42578125" style="1"/>
    <col min="2816" max="2816" width="16.85546875" style="1" customWidth="1"/>
    <col min="2817" max="2817" width="11.42578125" style="1"/>
    <col min="2818" max="2818" width="20.42578125" style="1" customWidth="1"/>
    <col min="2819" max="2819" width="14.28515625" style="1" customWidth="1"/>
    <col min="2820" max="2820" width="15.5703125" style="1" customWidth="1"/>
    <col min="2821" max="2821" width="13.5703125" style="1" customWidth="1"/>
    <col min="2822" max="2822" width="13" style="1" customWidth="1"/>
    <col min="2823" max="2823" width="14.7109375" style="1" customWidth="1"/>
    <col min="2824" max="2824" width="15.42578125" style="1" customWidth="1"/>
    <col min="2825" max="3071" width="11.42578125" style="1"/>
    <col min="3072" max="3072" width="16.85546875" style="1" customWidth="1"/>
    <col min="3073" max="3073" width="11.42578125" style="1"/>
    <col min="3074" max="3074" width="20.42578125" style="1" customWidth="1"/>
    <col min="3075" max="3075" width="14.28515625" style="1" customWidth="1"/>
    <col min="3076" max="3076" width="15.5703125" style="1" customWidth="1"/>
    <col min="3077" max="3077" width="13.5703125" style="1" customWidth="1"/>
    <col min="3078" max="3078" width="13" style="1" customWidth="1"/>
    <col min="3079" max="3079" width="14.7109375" style="1" customWidth="1"/>
    <col min="3080" max="3080" width="15.42578125" style="1" customWidth="1"/>
    <col min="3081" max="3327" width="11.42578125" style="1"/>
    <col min="3328" max="3328" width="16.85546875" style="1" customWidth="1"/>
    <col min="3329" max="3329" width="11.42578125" style="1"/>
    <col min="3330" max="3330" width="20.42578125" style="1" customWidth="1"/>
    <col min="3331" max="3331" width="14.28515625" style="1" customWidth="1"/>
    <col min="3332" max="3332" width="15.5703125" style="1" customWidth="1"/>
    <col min="3333" max="3333" width="13.5703125" style="1" customWidth="1"/>
    <col min="3334" max="3334" width="13" style="1" customWidth="1"/>
    <col min="3335" max="3335" width="14.7109375" style="1" customWidth="1"/>
    <col min="3336" max="3336" width="15.42578125" style="1" customWidth="1"/>
    <col min="3337" max="3583" width="11.42578125" style="1"/>
    <col min="3584" max="3584" width="16.85546875" style="1" customWidth="1"/>
    <col min="3585" max="3585" width="11.42578125" style="1"/>
    <col min="3586" max="3586" width="20.42578125" style="1" customWidth="1"/>
    <col min="3587" max="3587" width="14.28515625" style="1" customWidth="1"/>
    <col min="3588" max="3588" width="15.5703125" style="1" customWidth="1"/>
    <col min="3589" max="3589" width="13.5703125" style="1" customWidth="1"/>
    <col min="3590" max="3590" width="13" style="1" customWidth="1"/>
    <col min="3591" max="3591" width="14.7109375" style="1" customWidth="1"/>
    <col min="3592" max="3592" width="15.42578125" style="1" customWidth="1"/>
    <col min="3593" max="3839" width="11.42578125" style="1"/>
    <col min="3840" max="3840" width="16.85546875" style="1" customWidth="1"/>
    <col min="3841" max="3841" width="11.42578125" style="1"/>
    <col min="3842" max="3842" width="20.42578125" style="1" customWidth="1"/>
    <col min="3843" max="3843" width="14.28515625" style="1" customWidth="1"/>
    <col min="3844" max="3844" width="15.5703125" style="1" customWidth="1"/>
    <col min="3845" max="3845" width="13.5703125" style="1" customWidth="1"/>
    <col min="3846" max="3846" width="13" style="1" customWidth="1"/>
    <col min="3847" max="3847" width="14.7109375" style="1" customWidth="1"/>
    <col min="3848" max="3848" width="15.42578125" style="1" customWidth="1"/>
    <col min="3849" max="4095" width="11.42578125" style="1"/>
    <col min="4096" max="4096" width="16.85546875" style="1" customWidth="1"/>
    <col min="4097" max="4097" width="11.42578125" style="1"/>
    <col min="4098" max="4098" width="20.42578125" style="1" customWidth="1"/>
    <col min="4099" max="4099" width="14.28515625" style="1" customWidth="1"/>
    <col min="4100" max="4100" width="15.5703125" style="1" customWidth="1"/>
    <col min="4101" max="4101" width="13.5703125" style="1" customWidth="1"/>
    <col min="4102" max="4102" width="13" style="1" customWidth="1"/>
    <col min="4103" max="4103" width="14.7109375" style="1" customWidth="1"/>
    <col min="4104" max="4104" width="15.42578125" style="1" customWidth="1"/>
    <col min="4105" max="4351" width="11.42578125" style="1"/>
    <col min="4352" max="4352" width="16.85546875" style="1" customWidth="1"/>
    <col min="4353" max="4353" width="11.42578125" style="1"/>
    <col min="4354" max="4354" width="20.42578125" style="1" customWidth="1"/>
    <col min="4355" max="4355" width="14.28515625" style="1" customWidth="1"/>
    <col min="4356" max="4356" width="15.5703125" style="1" customWidth="1"/>
    <col min="4357" max="4357" width="13.5703125" style="1" customWidth="1"/>
    <col min="4358" max="4358" width="13" style="1" customWidth="1"/>
    <col min="4359" max="4359" width="14.7109375" style="1" customWidth="1"/>
    <col min="4360" max="4360" width="15.42578125" style="1" customWidth="1"/>
    <col min="4361" max="4607" width="11.42578125" style="1"/>
    <col min="4608" max="4608" width="16.85546875" style="1" customWidth="1"/>
    <col min="4609" max="4609" width="11.42578125" style="1"/>
    <col min="4610" max="4610" width="20.42578125" style="1" customWidth="1"/>
    <col min="4611" max="4611" width="14.28515625" style="1" customWidth="1"/>
    <col min="4612" max="4612" width="15.5703125" style="1" customWidth="1"/>
    <col min="4613" max="4613" width="13.5703125" style="1" customWidth="1"/>
    <col min="4614" max="4614" width="13" style="1" customWidth="1"/>
    <col min="4615" max="4615" width="14.7109375" style="1" customWidth="1"/>
    <col min="4616" max="4616" width="15.42578125" style="1" customWidth="1"/>
    <col min="4617" max="4863" width="11.42578125" style="1"/>
    <col min="4864" max="4864" width="16.85546875" style="1" customWidth="1"/>
    <col min="4865" max="4865" width="11.42578125" style="1"/>
    <col min="4866" max="4866" width="20.42578125" style="1" customWidth="1"/>
    <col min="4867" max="4867" width="14.28515625" style="1" customWidth="1"/>
    <col min="4868" max="4868" width="15.5703125" style="1" customWidth="1"/>
    <col min="4869" max="4869" width="13.5703125" style="1" customWidth="1"/>
    <col min="4870" max="4870" width="13" style="1" customWidth="1"/>
    <col min="4871" max="4871" width="14.7109375" style="1" customWidth="1"/>
    <col min="4872" max="4872" width="15.42578125" style="1" customWidth="1"/>
    <col min="4873" max="5119" width="11.42578125" style="1"/>
    <col min="5120" max="5120" width="16.85546875" style="1" customWidth="1"/>
    <col min="5121" max="5121" width="11.42578125" style="1"/>
    <col min="5122" max="5122" width="20.42578125" style="1" customWidth="1"/>
    <col min="5123" max="5123" width="14.28515625" style="1" customWidth="1"/>
    <col min="5124" max="5124" width="15.5703125" style="1" customWidth="1"/>
    <col min="5125" max="5125" width="13.5703125" style="1" customWidth="1"/>
    <col min="5126" max="5126" width="13" style="1" customWidth="1"/>
    <col min="5127" max="5127" width="14.7109375" style="1" customWidth="1"/>
    <col min="5128" max="5128" width="15.42578125" style="1" customWidth="1"/>
    <col min="5129" max="5375" width="11.42578125" style="1"/>
    <col min="5376" max="5376" width="16.85546875" style="1" customWidth="1"/>
    <col min="5377" max="5377" width="11.42578125" style="1"/>
    <col min="5378" max="5378" width="20.42578125" style="1" customWidth="1"/>
    <col min="5379" max="5379" width="14.28515625" style="1" customWidth="1"/>
    <col min="5380" max="5380" width="15.5703125" style="1" customWidth="1"/>
    <col min="5381" max="5381" width="13.5703125" style="1" customWidth="1"/>
    <col min="5382" max="5382" width="13" style="1" customWidth="1"/>
    <col min="5383" max="5383" width="14.7109375" style="1" customWidth="1"/>
    <col min="5384" max="5384" width="15.42578125" style="1" customWidth="1"/>
    <col min="5385" max="5631" width="11.42578125" style="1"/>
    <col min="5632" max="5632" width="16.85546875" style="1" customWidth="1"/>
    <col min="5633" max="5633" width="11.42578125" style="1"/>
    <col min="5634" max="5634" width="20.42578125" style="1" customWidth="1"/>
    <col min="5635" max="5635" width="14.28515625" style="1" customWidth="1"/>
    <col min="5636" max="5636" width="15.5703125" style="1" customWidth="1"/>
    <col min="5637" max="5637" width="13.5703125" style="1" customWidth="1"/>
    <col min="5638" max="5638" width="13" style="1" customWidth="1"/>
    <col min="5639" max="5639" width="14.7109375" style="1" customWidth="1"/>
    <col min="5640" max="5640" width="15.42578125" style="1" customWidth="1"/>
    <col min="5641" max="5887" width="11.42578125" style="1"/>
    <col min="5888" max="5888" width="16.85546875" style="1" customWidth="1"/>
    <col min="5889" max="5889" width="11.42578125" style="1"/>
    <col min="5890" max="5890" width="20.42578125" style="1" customWidth="1"/>
    <col min="5891" max="5891" width="14.28515625" style="1" customWidth="1"/>
    <col min="5892" max="5892" width="15.5703125" style="1" customWidth="1"/>
    <col min="5893" max="5893" width="13.5703125" style="1" customWidth="1"/>
    <col min="5894" max="5894" width="13" style="1" customWidth="1"/>
    <col min="5895" max="5895" width="14.7109375" style="1" customWidth="1"/>
    <col min="5896" max="5896" width="15.42578125" style="1" customWidth="1"/>
    <col min="5897" max="6143" width="11.42578125" style="1"/>
    <col min="6144" max="6144" width="16.85546875" style="1" customWidth="1"/>
    <col min="6145" max="6145" width="11.42578125" style="1"/>
    <col min="6146" max="6146" width="20.42578125" style="1" customWidth="1"/>
    <col min="6147" max="6147" width="14.28515625" style="1" customWidth="1"/>
    <col min="6148" max="6148" width="15.5703125" style="1" customWidth="1"/>
    <col min="6149" max="6149" width="13.5703125" style="1" customWidth="1"/>
    <col min="6150" max="6150" width="13" style="1" customWidth="1"/>
    <col min="6151" max="6151" width="14.7109375" style="1" customWidth="1"/>
    <col min="6152" max="6152" width="15.42578125" style="1" customWidth="1"/>
    <col min="6153" max="6399" width="11.42578125" style="1"/>
    <col min="6400" max="6400" width="16.85546875" style="1" customWidth="1"/>
    <col min="6401" max="6401" width="11.42578125" style="1"/>
    <col min="6402" max="6402" width="20.42578125" style="1" customWidth="1"/>
    <col min="6403" max="6403" width="14.28515625" style="1" customWidth="1"/>
    <col min="6404" max="6404" width="15.5703125" style="1" customWidth="1"/>
    <col min="6405" max="6405" width="13.5703125" style="1" customWidth="1"/>
    <col min="6406" max="6406" width="13" style="1" customWidth="1"/>
    <col min="6407" max="6407" width="14.7109375" style="1" customWidth="1"/>
    <col min="6408" max="6408" width="15.42578125" style="1" customWidth="1"/>
    <col min="6409" max="6655" width="11.42578125" style="1"/>
    <col min="6656" max="6656" width="16.85546875" style="1" customWidth="1"/>
    <col min="6657" max="6657" width="11.42578125" style="1"/>
    <col min="6658" max="6658" width="20.42578125" style="1" customWidth="1"/>
    <col min="6659" max="6659" width="14.28515625" style="1" customWidth="1"/>
    <col min="6660" max="6660" width="15.5703125" style="1" customWidth="1"/>
    <col min="6661" max="6661" width="13.5703125" style="1" customWidth="1"/>
    <col min="6662" max="6662" width="13" style="1" customWidth="1"/>
    <col min="6663" max="6663" width="14.7109375" style="1" customWidth="1"/>
    <col min="6664" max="6664" width="15.42578125" style="1" customWidth="1"/>
    <col min="6665" max="6911" width="11.42578125" style="1"/>
    <col min="6912" max="6912" width="16.85546875" style="1" customWidth="1"/>
    <col min="6913" max="6913" width="11.42578125" style="1"/>
    <col min="6914" max="6914" width="20.42578125" style="1" customWidth="1"/>
    <col min="6915" max="6915" width="14.28515625" style="1" customWidth="1"/>
    <col min="6916" max="6916" width="15.5703125" style="1" customWidth="1"/>
    <col min="6917" max="6917" width="13.5703125" style="1" customWidth="1"/>
    <col min="6918" max="6918" width="13" style="1" customWidth="1"/>
    <col min="6919" max="6919" width="14.7109375" style="1" customWidth="1"/>
    <col min="6920" max="6920" width="15.42578125" style="1" customWidth="1"/>
    <col min="6921" max="7167" width="11.42578125" style="1"/>
    <col min="7168" max="7168" width="16.85546875" style="1" customWidth="1"/>
    <col min="7169" max="7169" width="11.42578125" style="1"/>
    <col min="7170" max="7170" width="20.42578125" style="1" customWidth="1"/>
    <col min="7171" max="7171" width="14.28515625" style="1" customWidth="1"/>
    <col min="7172" max="7172" width="15.5703125" style="1" customWidth="1"/>
    <col min="7173" max="7173" width="13.5703125" style="1" customWidth="1"/>
    <col min="7174" max="7174" width="13" style="1" customWidth="1"/>
    <col min="7175" max="7175" width="14.7109375" style="1" customWidth="1"/>
    <col min="7176" max="7176" width="15.42578125" style="1" customWidth="1"/>
    <col min="7177" max="7423" width="11.42578125" style="1"/>
    <col min="7424" max="7424" width="16.85546875" style="1" customWidth="1"/>
    <col min="7425" max="7425" width="11.42578125" style="1"/>
    <col min="7426" max="7426" width="20.42578125" style="1" customWidth="1"/>
    <col min="7427" max="7427" width="14.28515625" style="1" customWidth="1"/>
    <col min="7428" max="7428" width="15.5703125" style="1" customWidth="1"/>
    <col min="7429" max="7429" width="13.5703125" style="1" customWidth="1"/>
    <col min="7430" max="7430" width="13" style="1" customWidth="1"/>
    <col min="7431" max="7431" width="14.7109375" style="1" customWidth="1"/>
    <col min="7432" max="7432" width="15.42578125" style="1" customWidth="1"/>
    <col min="7433" max="7679" width="11.42578125" style="1"/>
    <col min="7680" max="7680" width="16.85546875" style="1" customWidth="1"/>
    <col min="7681" max="7681" width="11.42578125" style="1"/>
    <col min="7682" max="7682" width="20.42578125" style="1" customWidth="1"/>
    <col min="7683" max="7683" width="14.28515625" style="1" customWidth="1"/>
    <col min="7684" max="7684" width="15.5703125" style="1" customWidth="1"/>
    <col min="7685" max="7685" width="13.5703125" style="1" customWidth="1"/>
    <col min="7686" max="7686" width="13" style="1" customWidth="1"/>
    <col min="7687" max="7687" width="14.7109375" style="1" customWidth="1"/>
    <col min="7688" max="7688" width="15.42578125" style="1" customWidth="1"/>
    <col min="7689" max="7935" width="11.42578125" style="1"/>
    <col min="7936" max="7936" width="16.85546875" style="1" customWidth="1"/>
    <col min="7937" max="7937" width="11.42578125" style="1"/>
    <col min="7938" max="7938" width="20.42578125" style="1" customWidth="1"/>
    <col min="7939" max="7939" width="14.28515625" style="1" customWidth="1"/>
    <col min="7940" max="7940" width="15.5703125" style="1" customWidth="1"/>
    <col min="7941" max="7941" width="13.5703125" style="1" customWidth="1"/>
    <col min="7942" max="7942" width="13" style="1" customWidth="1"/>
    <col min="7943" max="7943" width="14.7109375" style="1" customWidth="1"/>
    <col min="7944" max="7944" width="15.42578125" style="1" customWidth="1"/>
    <col min="7945" max="8191" width="11.42578125" style="1"/>
    <col min="8192" max="8192" width="16.85546875" style="1" customWidth="1"/>
    <col min="8193" max="8193" width="11.42578125" style="1"/>
    <col min="8194" max="8194" width="20.42578125" style="1" customWidth="1"/>
    <col min="8195" max="8195" width="14.28515625" style="1" customWidth="1"/>
    <col min="8196" max="8196" width="15.5703125" style="1" customWidth="1"/>
    <col min="8197" max="8197" width="13.5703125" style="1" customWidth="1"/>
    <col min="8198" max="8198" width="13" style="1" customWidth="1"/>
    <col min="8199" max="8199" width="14.7109375" style="1" customWidth="1"/>
    <col min="8200" max="8200" width="15.42578125" style="1" customWidth="1"/>
    <col min="8201" max="8447" width="11.42578125" style="1"/>
    <col min="8448" max="8448" width="16.85546875" style="1" customWidth="1"/>
    <col min="8449" max="8449" width="11.42578125" style="1"/>
    <col min="8450" max="8450" width="20.42578125" style="1" customWidth="1"/>
    <col min="8451" max="8451" width="14.28515625" style="1" customWidth="1"/>
    <col min="8452" max="8452" width="15.5703125" style="1" customWidth="1"/>
    <col min="8453" max="8453" width="13.5703125" style="1" customWidth="1"/>
    <col min="8454" max="8454" width="13" style="1" customWidth="1"/>
    <col min="8455" max="8455" width="14.7109375" style="1" customWidth="1"/>
    <col min="8456" max="8456" width="15.42578125" style="1" customWidth="1"/>
    <col min="8457" max="8703" width="11.42578125" style="1"/>
    <col min="8704" max="8704" width="16.85546875" style="1" customWidth="1"/>
    <col min="8705" max="8705" width="11.42578125" style="1"/>
    <col min="8706" max="8706" width="20.42578125" style="1" customWidth="1"/>
    <col min="8707" max="8707" width="14.28515625" style="1" customWidth="1"/>
    <col min="8708" max="8708" width="15.5703125" style="1" customWidth="1"/>
    <col min="8709" max="8709" width="13.5703125" style="1" customWidth="1"/>
    <col min="8710" max="8710" width="13" style="1" customWidth="1"/>
    <col min="8711" max="8711" width="14.7109375" style="1" customWidth="1"/>
    <col min="8712" max="8712" width="15.42578125" style="1" customWidth="1"/>
    <col min="8713" max="8959" width="11.42578125" style="1"/>
    <col min="8960" max="8960" width="16.85546875" style="1" customWidth="1"/>
    <col min="8961" max="8961" width="11.42578125" style="1"/>
    <col min="8962" max="8962" width="20.42578125" style="1" customWidth="1"/>
    <col min="8963" max="8963" width="14.28515625" style="1" customWidth="1"/>
    <col min="8964" max="8964" width="15.5703125" style="1" customWidth="1"/>
    <col min="8965" max="8965" width="13.5703125" style="1" customWidth="1"/>
    <col min="8966" max="8966" width="13" style="1" customWidth="1"/>
    <col min="8967" max="8967" width="14.7109375" style="1" customWidth="1"/>
    <col min="8968" max="8968" width="15.42578125" style="1" customWidth="1"/>
    <col min="8969" max="9215" width="11.42578125" style="1"/>
    <col min="9216" max="9216" width="16.85546875" style="1" customWidth="1"/>
    <col min="9217" max="9217" width="11.42578125" style="1"/>
    <col min="9218" max="9218" width="20.42578125" style="1" customWidth="1"/>
    <col min="9219" max="9219" width="14.28515625" style="1" customWidth="1"/>
    <col min="9220" max="9220" width="15.5703125" style="1" customWidth="1"/>
    <col min="9221" max="9221" width="13.5703125" style="1" customWidth="1"/>
    <col min="9222" max="9222" width="13" style="1" customWidth="1"/>
    <col min="9223" max="9223" width="14.7109375" style="1" customWidth="1"/>
    <col min="9224" max="9224" width="15.42578125" style="1" customWidth="1"/>
    <col min="9225" max="9471" width="11.42578125" style="1"/>
    <col min="9472" max="9472" width="16.85546875" style="1" customWidth="1"/>
    <col min="9473" max="9473" width="11.42578125" style="1"/>
    <col min="9474" max="9474" width="20.42578125" style="1" customWidth="1"/>
    <col min="9475" max="9475" width="14.28515625" style="1" customWidth="1"/>
    <col min="9476" max="9476" width="15.5703125" style="1" customWidth="1"/>
    <col min="9477" max="9477" width="13.5703125" style="1" customWidth="1"/>
    <col min="9478" max="9478" width="13" style="1" customWidth="1"/>
    <col min="9479" max="9479" width="14.7109375" style="1" customWidth="1"/>
    <col min="9480" max="9480" width="15.42578125" style="1" customWidth="1"/>
    <col min="9481" max="9727" width="11.42578125" style="1"/>
    <col min="9728" max="9728" width="16.85546875" style="1" customWidth="1"/>
    <col min="9729" max="9729" width="11.42578125" style="1"/>
    <col min="9730" max="9730" width="20.42578125" style="1" customWidth="1"/>
    <col min="9731" max="9731" width="14.28515625" style="1" customWidth="1"/>
    <col min="9732" max="9732" width="15.5703125" style="1" customWidth="1"/>
    <col min="9733" max="9733" width="13.5703125" style="1" customWidth="1"/>
    <col min="9734" max="9734" width="13" style="1" customWidth="1"/>
    <col min="9735" max="9735" width="14.7109375" style="1" customWidth="1"/>
    <col min="9736" max="9736" width="15.42578125" style="1" customWidth="1"/>
    <col min="9737" max="9983" width="11.42578125" style="1"/>
    <col min="9984" max="9984" width="16.85546875" style="1" customWidth="1"/>
    <col min="9985" max="9985" width="11.42578125" style="1"/>
    <col min="9986" max="9986" width="20.42578125" style="1" customWidth="1"/>
    <col min="9987" max="9987" width="14.28515625" style="1" customWidth="1"/>
    <col min="9988" max="9988" width="15.5703125" style="1" customWidth="1"/>
    <col min="9989" max="9989" width="13.5703125" style="1" customWidth="1"/>
    <col min="9990" max="9990" width="13" style="1" customWidth="1"/>
    <col min="9991" max="9991" width="14.7109375" style="1" customWidth="1"/>
    <col min="9992" max="9992" width="15.42578125" style="1" customWidth="1"/>
    <col min="9993" max="10239" width="11.42578125" style="1"/>
    <col min="10240" max="10240" width="16.85546875" style="1" customWidth="1"/>
    <col min="10241" max="10241" width="11.42578125" style="1"/>
    <col min="10242" max="10242" width="20.42578125" style="1" customWidth="1"/>
    <col min="10243" max="10243" width="14.28515625" style="1" customWidth="1"/>
    <col min="10244" max="10244" width="15.5703125" style="1" customWidth="1"/>
    <col min="10245" max="10245" width="13.5703125" style="1" customWidth="1"/>
    <col min="10246" max="10246" width="13" style="1" customWidth="1"/>
    <col min="10247" max="10247" width="14.7109375" style="1" customWidth="1"/>
    <col min="10248" max="10248" width="15.42578125" style="1" customWidth="1"/>
    <col min="10249" max="10495" width="11.42578125" style="1"/>
    <col min="10496" max="10496" width="16.85546875" style="1" customWidth="1"/>
    <col min="10497" max="10497" width="11.42578125" style="1"/>
    <col min="10498" max="10498" width="20.42578125" style="1" customWidth="1"/>
    <col min="10499" max="10499" width="14.28515625" style="1" customWidth="1"/>
    <col min="10500" max="10500" width="15.5703125" style="1" customWidth="1"/>
    <col min="10501" max="10501" width="13.5703125" style="1" customWidth="1"/>
    <col min="10502" max="10502" width="13" style="1" customWidth="1"/>
    <col min="10503" max="10503" width="14.7109375" style="1" customWidth="1"/>
    <col min="10504" max="10504" width="15.42578125" style="1" customWidth="1"/>
    <col min="10505" max="10751" width="11.42578125" style="1"/>
    <col min="10752" max="10752" width="16.85546875" style="1" customWidth="1"/>
    <col min="10753" max="10753" width="11.42578125" style="1"/>
    <col min="10754" max="10754" width="20.42578125" style="1" customWidth="1"/>
    <col min="10755" max="10755" width="14.28515625" style="1" customWidth="1"/>
    <col min="10756" max="10756" width="15.5703125" style="1" customWidth="1"/>
    <col min="10757" max="10757" width="13.5703125" style="1" customWidth="1"/>
    <col min="10758" max="10758" width="13" style="1" customWidth="1"/>
    <col min="10759" max="10759" width="14.7109375" style="1" customWidth="1"/>
    <col min="10760" max="10760" width="15.42578125" style="1" customWidth="1"/>
    <col min="10761" max="11007" width="11.42578125" style="1"/>
    <col min="11008" max="11008" width="16.85546875" style="1" customWidth="1"/>
    <col min="11009" max="11009" width="11.42578125" style="1"/>
    <col min="11010" max="11010" width="20.42578125" style="1" customWidth="1"/>
    <col min="11011" max="11011" width="14.28515625" style="1" customWidth="1"/>
    <col min="11012" max="11012" width="15.5703125" style="1" customWidth="1"/>
    <col min="11013" max="11013" width="13.5703125" style="1" customWidth="1"/>
    <col min="11014" max="11014" width="13" style="1" customWidth="1"/>
    <col min="11015" max="11015" width="14.7109375" style="1" customWidth="1"/>
    <col min="11016" max="11016" width="15.42578125" style="1" customWidth="1"/>
    <col min="11017" max="11263" width="11.42578125" style="1"/>
    <col min="11264" max="11264" width="16.85546875" style="1" customWidth="1"/>
    <col min="11265" max="11265" width="11.42578125" style="1"/>
    <col min="11266" max="11266" width="20.42578125" style="1" customWidth="1"/>
    <col min="11267" max="11267" width="14.28515625" style="1" customWidth="1"/>
    <col min="11268" max="11268" width="15.5703125" style="1" customWidth="1"/>
    <col min="11269" max="11269" width="13.5703125" style="1" customWidth="1"/>
    <col min="11270" max="11270" width="13" style="1" customWidth="1"/>
    <col min="11271" max="11271" width="14.7109375" style="1" customWidth="1"/>
    <col min="11272" max="11272" width="15.42578125" style="1" customWidth="1"/>
    <col min="11273" max="11519" width="11.42578125" style="1"/>
    <col min="11520" max="11520" width="16.85546875" style="1" customWidth="1"/>
    <col min="11521" max="11521" width="11.42578125" style="1"/>
    <col min="11522" max="11522" width="20.42578125" style="1" customWidth="1"/>
    <col min="11523" max="11523" width="14.28515625" style="1" customWidth="1"/>
    <col min="11524" max="11524" width="15.5703125" style="1" customWidth="1"/>
    <col min="11525" max="11525" width="13.5703125" style="1" customWidth="1"/>
    <col min="11526" max="11526" width="13" style="1" customWidth="1"/>
    <col min="11527" max="11527" width="14.7109375" style="1" customWidth="1"/>
    <col min="11528" max="11528" width="15.42578125" style="1" customWidth="1"/>
    <col min="11529" max="11775" width="11.42578125" style="1"/>
    <col min="11776" max="11776" width="16.85546875" style="1" customWidth="1"/>
    <col min="11777" max="11777" width="11.42578125" style="1"/>
    <col min="11778" max="11778" width="20.42578125" style="1" customWidth="1"/>
    <col min="11779" max="11779" width="14.28515625" style="1" customWidth="1"/>
    <col min="11780" max="11780" width="15.5703125" style="1" customWidth="1"/>
    <col min="11781" max="11781" width="13.5703125" style="1" customWidth="1"/>
    <col min="11782" max="11782" width="13" style="1" customWidth="1"/>
    <col min="11783" max="11783" width="14.7109375" style="1" customWidth="1"/>
    <col min="11784" max="11784" width="15.42578125" style="1" customWidth="1"/>
    <col min="11785" max="12031" width="11.42578125" style="1"/>
    <col min="12032" max="12032" width="16.85546875" style="1" customWidth="1"/>
    <col min="12033" max="12033" width="11.42578125" style="1"/>
    <col min="12034" max="12034" width="20.42578125" style="1" customWidth="1"/>
    <col min="12035" max="12035" width="14.28515625" style="1" customWidth="1"/>
    <col min="12036" max="12036" width="15.5703125" style="1" customWidth="1"/>
    <col min="12037" max="12037" width="13.5703125" style="1" customWidth="1"/>
    <col min="12038" max="12038" width="13" style="1" customWidth="1"/>
    <col min="12039" max="12039" width="14.7109375" style="1" customWidth="1"/>
    <col min="12040" max="12040" width="15.42578125" style="1" customWidth="1"/>
    <col min="12041" max="12287" width="11.42578125" style="1"/>
    <col min="12288" max="12288" width="16.85546875" style="1" customWidth="1"/>
    <col min="12289" max="12289" width="11.42578125" style="1"/>
    <col min="12290" max="12290" width="20.42578125" style="1" customWidth="1"/>
    <col min="12291" max="12291" width="14.28515625" style="1" customWidth="1"/>
    <col min="12292" max="12292" width="15.5703125" style="1" customWidth="1"/>
    <col min="12293" max="12293" width="13.5703125" style="1" customWidth="1"/>
    <col min="12294" max="12294" width="13" style="1" customWidth="1"/>
    <col min="12295" max="12295" width="14.7109375" style="1" customWidth="1"/>
    <col min="12296" max="12296" width="15.42578125" style="1" customWidth="1"/>
    <col min="12297" max="12543" width="11.42578125" style="1"/>
    <col min="12544" max="12544" width="16.85546875" style="1" customWidth="1"/>
    <col min="12545" max="12545" width="11.42578125" style="1"/>
    <col min="12546" max="12546" width="20.42578125" style="1" customWidth="1"/>
    <col min="12547" max="12547" width="14.28515625" style="1" customWidth="1"/>
    <col min="12548" max="12548" width="15.5703125" style="1" customWidth="1"/>
    <col min="12549" max="12549" width="13.5703125" style="1" customWidth="1"/>
    <col min="12550" max="12550" width="13" style="1" customWidth="1"/>
    <col min="12551" max="12551" width="14.7109375" style="1" customWidth="1"/>
    <col min="12552" max="12552" width="15.42578125" style="1" customWidth="1"/>
    <col min="12553" max="12799" width="11.42578125" style="1"/>
    <col min="12800" max="12800" width="16.85546875" style="1" customWidth="1"/>
    <col min="12801" max="12801" width="11.42578125" style="1"/>
    <col min="12802" max="12802" width="20.42578125" style="1" customWidth="1"/>
    <col min="12803" max="12803" width="14.28515625" style="1" customWidth="1"/>
    <col min="12804" max="12804" width="15.5703125" style="1" customWidth="1"/>
    <col min="12805" max="12805" width="13.5703125" style="1" customWidth="1"/>
    <col min="12806" max="12806" width="13" style="1" customWidth="1"/>
    <col min="12807" max="12807" width="14.7109375" style="1" customWidth="1"/>
    <col min="12808" max="12808" width="15.42578125" style="1" customWidth="1"/>
    <col min="12809" max="13055" width="11.42578125" style="1"/>
    <col min="13056" max="13056" width="16.85546875" style="1" customWidth="1"/>
    <col min="13057" max="13057" width="11.42578125" style="1"/>
    <col min="13058" max="13058" width="20.42578125" style="1" customWidth="1"/>
    <col min="13059" max="13059" width="14.28515625" style="1" customWidth="1"/>
    <col min="13060" max="13060" width="15.5703125" style="1" customWidth="1"/>
    <col min="13061" max="13061" width="13.5703125" style="1" customWidth="1"/>
    <col min="13062" max="13062" width="13" style="1" customWidth="1"/>
    <col min="13063" max="13063" width="14.7109375" style="1" customWidth="1"/>
    <col min="13064" max="13064" width="15.42578125" style="1" customWidth="1"/>
    <col min="13065" max="13311" width="11.42578125" style="1"/>
    <col min="13312" max="13312" width="16.85546875" style="1" customWidth="1"/>
    <col min="13313" max="13313" width="11.42578125" style="1"/>
    <col min="13314" max="13314" width="20.42578125" style="1" customWidth="1"/>
    <col min="13315" max="13315" width="14.28515625" style="1" customWidth="1"/>
    <col min="13316" max="13316" width="15.5703125" style="1" customWidth="1"/>
    <col min="13317" max="13317" width="13.5703125" style="1" customWidth="1"/>
    <col min="13318" max="13318" width="13" style="1" customWidth="1"/>
    <col min="13319" max="13319" width="14.7109375" style="1" customWidth="1"/>
    <col min="13320" max="13320" width="15.42578125" style="1" customWidth="1"/>
    <col min="13321" max="13567" width="11.42578125" style="1"/>
    <col min="13568" max="13568" width="16.85546875" style="1" customWidth="1"/>
    <col min="13569" max="13569" width="11.42578125" style="1"/>
    <col min="13570" max="13570" width="20.42578125" style="1" customWidth="1"/>
    <col min="13571" max="13571" width="14.28515625" style="1" customWidth="1"/>
    <col min="13572" max="13572" width="15.5703125" style="1" customWidth="1"/>
    <col min="13573" max="13573" width="13.5703125" style="1" customWidth="1"/>
    <col min="13574" max="13574" width="13" style="1" customWidth="1"/>
    <col min="13575" max="13575" width="14.7109375" style="1" customWidth="1"/>
    <col min="13576" max="13576" width="15.42578125" style="1" customWidth="1"/>
    <col min="13577" max="13823" width="11.42578125" style="1"/>
    <col min="13824" max="13824" width="16.85546875" style="1" customWidth="1"/>
    <col min="13825" max="13825" width="11.42578125" style="1"/>
    <col min="13826" max="13826" width="20.42578125" style="1" customWidth="1"/>
    <col min="13827" max="13827" width="14.28515625" style="1" customWidth="1"/>
    <col min="13828" max="13828" width="15.5703125" style="1" customWidth="1"/>
    <col min="13829" max="13829" width="13.5703125" style="1" customWidth="1"/>
    <col min="13830" max="13830" width="13" style="1" customWidth="1"/>
    <col min="13831" max="13831" width="14.7109375" style="1" customWidth="1"/>
    <col min="13832" max="13832" width="15.42578125" style="1" customWidth="1"/>
    <col min="13833" max="14079" width="11.42578125" style="1"/>
    <col min="14080" max="14080" width="16.85546875" style="1" customWidth="1"/>
    <col min="14081" max="14081" width="11.42578125" style="1"/>
    <col min="14082" max="14082" width="20.42578125" style="1" customWidth="1"/>
    <col min="14083" max="14083" width="14.28515625" style="1" customWidth="1"/>
    <col min="14084" max="14084" width="15.5703125" style="1" customWidth="1"/>
    <col min="14085" max="14085" width="13.5703125" style="1" customWidth="1"/>
    <col min="14086" max="14086" width="13" style="1" customWidth="1"/>
    <col min="14087" max="14087" width="14.7109375" style="1" customWidth="1"/>
    <col min="14088" max="14088" width="15.42578125" style="1" customWidth="1"/>
    <col min="14089" max="14335" width="11.42578125" style="1"/>
    <col min="14336" max="14336" width="16.85546875" style="1" customWidth="1"/>
    <col min="14337" max="14337" width="11.42578125" style="1"/>
    <col min="14338" max="14338" width="20.42578125" style="1" customWidth="1"/>
    <col min="14339" max="14339" width="14.28515625" style="1" customWidth="1"/>
    <col min="14340" max="14340" width="15.5703125" style="1" customWidth="1"/>
    <col min="14341" max="14341" width="13.5703125" style="1" customWidth="1"/>
    <col min="14342" max="14342" width="13" style="1" customWidth="1"/>
    <col min="14343" max="14343" width="14.7109375" style="1" customWidth="1"/>
    <col min="14344" max="14344" width="15.42578125" style="1" customWidth="1"/>
    <col min="14345" max="14591" width="11.42578125" style="1"/>
    <col min="14592" max="14592" width="16.85546875" style="1" customWidth="1"/>
    <col min="14593" max="14593" width="11.42578125" style="1"/>
    <col min="14594" max="14594" width="20.42578125" style="1" customWidth="1"/>
    <col min="14595" max="14595" width="14.28515625" style="1" customWidth="1"/>
    <col min="14596" max="14596" width="15.5703125" style="1" customWidth="1"/>
    <col min="14597" max="14597" width="13.5703125" style="1" customWidth="1"/>
    <col min="14598" max="14598" width="13" style="1" customWidth="1"/>
    <col min="14599" max="14599" width="14.7109375" style="1" customWidth="1"/>
    <col min="14600" max="14600" width="15.42578125" style="1" customWidth="1"/>
    <col min="14601" max="14847" width="11.42578125" style="1"/>
    <col min="14848" max="14848" width="16.85546875" style="1" customWidth="1"/>
    <col min="14849" max="14849" width="11.42578125" style="1"/>
    <col min="14850" max="14850" width="20.42578125" style="1" customWidth="1"/>
    <col min="14851" max="14851" width="14.28515625" style="1" customWidth="1"/>
    <col min="14852" max="14852" width="15.5703125" style="1" customWidth="1"/>
    <col min="14853" max="14853" width="13.5703125" style="1" customWidth="1"/>
    <col min="14854" max="14854" width="13" style="1" customWidth="1"/>
    <col min="14855" max="14855" width="14.7109375" style="1" customWidth="1"/>
    <col min="14856" max="14856" width="15.42578125" style="1" customWidth="1"/>
    <col min="14857" max="15103" width="11.42578125" style="1"/>
    <col min="15104" max="15104" width="16.85546875" style="1" customWidth="1"/>
    <col min="15105" max="15105" width="11.42578125" style="1"/>
    <col min="15106" max="15106" width="20.42578125" style="1" customWidth="1"/>
    <col min="15107" max="15107" width="14.28515625" style="1" customWidth="1"/>
    <col min="15108" max="15108" width="15.5703125" style="1" customWidth="1"/>
    <col min="15109" max="15109" width="13.5703125" style="1" customWidth="1"/>
    <col min="15110" max="15110" width="13" style="1" customWidth="1"/>
    <col min="15111" max="15111" width="14.7109375" style="1" customWidth="1"/>
    <col min="15112" max="15112" width="15.42578125" style="1" customWidth="1"/>
    <col min="15113" max="15359" width="11.42578125" style="1"/>
    <col min="15360" max="15360" width="16.85546875" style="1" customWidth="1"/>
    <col min="15361" max="15361" width="11.42578125" style="1"/>
    <col min="15362" max="15362" width="20.42578125" style="1" customWidth="1"/>
    <col min="15363" max="15363" width="14.28515625" style="1" customWidth="1"/>
    <col min="15364" max="15364" width="15.5703125" style="1" customWidth="1"/>
    <col min="15365" max="15365" width="13.5703125" style="1" customWidth="1"/>
    <col min="15366" max="15366" width="13" style="1" customWidth="1"/>
    <col min="15367" max="15367" width="14.7109375" style="1" customWidth="1"/>
    <col min="15368" max="15368" width="15.42578125" style="1" customWidth="1"/>
    <col min="15369" max="15615" width="11.42578125" style="1"/>
    <col min="15616" max="15616" width="16.85546875" style="1" customWidth="1"/>
    <col min="15617" max="15617" width="11.42578125" style="1"/>
    <col min="15618" max="15618" width="20.42578125" style="1" customWidth="1"/>
    <col min="15619" max="15619" width="14.28515625" style="1" customWidth="1"/>
    <col min="15620" max="15620" width="15.5703125" style="1" customWidth="1"/>
    <col min="15621" max="15621" width="13.5703125" style="1" customWidth="1"/>
    <col min="15622" max="15622" width="13" style="1" customWidth="1"/>
    <col min="15623" max="15623" width="14.7109375" style="1" customWidth="1"/>
    <col min="15624" max="15624" width="15.42578125" style="1" customWidth="1"/>
    <col min="15625" max="15871" width="11.42578125" style="1"/>
    <col min="15872" max="15872" width="16.85546875" style="1" customWidth="1"/>
    <col min="15873" max="15873" width="11.42578125" style="1"/>
    <col min="15874" max="15874" width="20.42578125" style="1" customWidth="1"/>
    <col min="15875" max="15875" width="14.28515625" style="1" customWidth="1"/>
    <col min="15876" max="15876" width="15.5703125" style="1" customWidth="1"/>
    <col min="15877" max="15877" width="13.5703125" style="1" customWidth="1"/>
    <col min="15878" max="15878" width="13" style="1" customWidth="1"/>
    <col min="15879" max="15879" width="14.7109375" style="1" customWidth="1"/>
    <col min="15880" max="15880" width="15.42578125" style="1" customWidth="1"/>
    <col min="15881" max="16127" width="11.42578125" style="1"/>
    <col min="16128" max="16128" width="16.85546875" style="1" customWidth="1"/>
    <col min="16129" max="16129" width="11.42578125" style="1"/>
    <col min="16130" max="16130" width="20.42578125" style="1" customWidth="1"/>
    <col min="16131" max="16131" width="14.28515625" style="1" customWidth="1"/>
    <col min="16132" max="16132" width="15.5703125" style="1" customWidth="1"/>
    <col min="16133" max="16133" width="13.5703125" style="1" customWidth="1"/>
    <col min="16134" max="16134" width="13" style="1" customWidth="1"/>
    <col min="16135" max="16135" width="14.7109375" style="1" customWidth="1"/>
    <col min="16136" max="16136" width="15.42578125" style="1" customWidth="1"/>
    <col min="16137" max="16384" width="11.42578125" style="1"/>
  </cols>
  <sheetData>
    <row r="1" spans="2:10" ht="15" thickBot="1" x14ac:dyDescent="0.25"/>
    <row r="2" spans="2:10" x14ac:dyDescent="0.2">
      <c r="B2" s="105" t="s">
        <v>0</v>
      </c>
      <c r="C2" s="106"/>
      <c r="D2" s="106"/>
      <c r="E2" s="106"/>
      <c r="F2" s="106"/>
      <c r="G2" s="106"/>
      <c r="H2" s="106"/>
      <c r="I2" s="106"/>
      <c r="J2" s="107"/>
    </row>
    <row r="3" spans="2:10" x14ac:dyDescent="0.2">
      <c r="B3" s="108" t="s">
        <v>1</v>
      </c>
      <c r="C3" s="109"/>
      <c r="D3" s="109"/>
      <c r="E3" s="109"/>
      <c r="F3" s="109"/>
      <c r="G3" s="109"/>
      <c r="H3" s="109"/>
      <c r="I3" s="109"/>
      <c r="J3" s="110"/>
    </row>
    <row r="4" spans="2:10" x14ac:dyDescent="0.2">
      <c r="B4" s="111" t="s">
        <v>44</v>
      </c>
      <c r="C4" s="112"/>
      <c r="D4" s="112"/>
      <c r="E4" s="112"/>
      <c r="F4" s="112"/>
      <c r="G4" s="112"/>
      <c r="H4" s="112"/>
      <c r="I4" s="112"/>
      <c r="J4" s="113"/>
    </row>
    <row r="5" spans="2:10" ht="15" thickBot="1" x14ac:dyDescent="0.25">
      <c r="B5" s="114" t="s">
        <v>2</v>
      </c>
      <c r="C5" s="115"/>
      <c r="D5" s="115"/>
      <c r="E5" s="115"/>
      <c r="F5" s="115"/>
      <c r="G5" s="115"/>
      <c r="H5" s="115"/>
      <c r="I5" s="115"/>
      <c r="J5" s="116"/>
    </row>
    <row r="6" spans="2:10" ht="8.25" customHeight="1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0" ht="15" thickBot="1" x14ac:dyDescent="0.25">
      <c r="B7" s="83" t="s">
        <v>3</v>
      </c>
      <c r="C7" s="84"/>
      <c r="D7" s="85"/>
      <c r="E7" s="92" t="s">
        <v>4</v>
      </c>
      <c r="F7" s="93"/>
      <c r="G7" s="93"/>
      <c r="H7" s="93"/>
      <c r="I7" s="94"/>
      <c r="J7" s="95" t="s">
        <v>5</v>
      </c>
    </row>
    <row r="8" spans="2:10" ht="15" customHeight="1" x14ac:dyDescent="0.2">
      <c r="B8" s="86"/>
      <c r="C8" s="87"/>
      <c r="D8" s="88"/>
      <c r="E8" s="98" t="s">
        <v>6</v>
      </c>
      <c r="F8" s="95" t="s">
        <v>7</v>
      </c>
      <c r="G8" s="95" t="s">
        <v>8</v>
      </c>
      <c r="H8" s="95" t="s">
        <v>9</v>
      </c>
      <c r="I8" s="95" t="s">
        <v>10</v>
      </c>
      <c r="J8" s="96"/>
    </row>
    <row r="9" spans="2:10" ht="21.75" customHeight="1" thickBot="1" x14ac:dyDescent="0.25">
      <c r="B9" s="86"/>
      <c r="C9" s="87"/>
      <c r="D9" s="88"/>
      <c r="E9" s="99"/>
      <c r="F9" s="97"/>
      <c r="G9" s="97" t="s">
        <v>11</v>
      </c>
      <c r="H9" s="97" t="s">
        <v>12</v>
      </c>
      <c r="I9" s="97" t="s">
        <v>13</v>
      </c>
      <c r="J9" s="97"/>
    </row>
    <row r="10" spans="2:10" x14ac:dyDescent="0.2">
      <c r="B10" s="5"/>
      <c r="C10" s="6"/>
      <c r="D10" s="6"/>
      <c r="E10" s="7"/>
      <c r="F10" s="7"/>
      <c r="G10" s="7"/>
      <c r="H10" s="7"/>
      <c r="I10" s="7"/>
      <c r="J10" s="8"/>
    </row>
    <row r="11" spans="2:10" x14ac:dyDescent="0.2">
      <c r="B11" s="100" t="s">
        <v>14</v>
      </c>
      <c r="C11" s="77"/>
      <c r="D11" s="77"/>
      <c r="E11" s="9"/>
      <c r="F11" s="9"/>
      <c r="G11" s="10">
        <f t="shared" ref="G11:G13" si="0">E11+F11</f>
        <v>0</v>
      </c>
      <c r="H11" s="9"/>
      <c r="I11" s="9"/>
      <c r="J11" s="11">
        <f>I11-E11</f>
        <v>0</v>
      </c>
    </row>
    <row r="12" spans="2:10" ht="26.25" customHeight="1" x14ac:dyDescent="0.2">
      <c r="B12" s="100" t="s">
        <v>15</v>
      </c>
      <c r="C12" s="77"/>
      <c r="D12" s="77"/>
      <c r="E12" s="9"/>
      <c r="F12" s="9"/>
      <c r="G12" s="10">
        <f t="shared" si="0"/>
        <v>0</v>
      </c>
      <c r="H12" s="9"/>
      <c r="I12" s="9"/>
      <c r="J12" s="11">
        <f t="shared" ref="J12:J24" si="1">I12-E12</f>
        <v>0</v>
      </c>
    </row>
    <row r="13" spans="2:10" x14ac:dyDescent="0.2">
      <c r="B13" s="100" t="s">
        <v>16</v>
      </c>
      <c r="C13" s="77"/>
      <c r="D13" s="77"/>
      <c r="E13" s="9"/>
      <c r="F13" s="9"/>
      <c r="G13" s="10">
        <f t="shared" si="0"/>
        <v>0</v>
      </c>
      <c r="H13" s="9"/>
      <c r="I13" s="9"/>
      <c r="J13" s="11">
        <f t="shared" si="1"/>
        <v>0</v>
      </c>
    </row>
    <row r="14" spans="2:10" x14ac:dyDescent="0.2">
      <c r="B14" s="100" t="s">
        <v>17</v>
      </c>
      <c r="C14" s="77"/>
      <c r="D14" s="77"/>
      <c r="E14" s="9">
        <v>1060813.8999999999</v>
      </c>
      <c r="F14" s="9">
        <v>224330.8</v>
      </c>
      <c r="G14" s="10">
        <f>E14+F14</f>
        <v>1285144.7</v>
      </c>
      <c r="H14" s="69">
        <v>15691.9</v>
      </c>
      <c r="I14" s="69">
        <v>1283698.2</v>
      </c>
      <c r="J14" s="11">
        <f t="shared" si="1"/>
        <v>222884.30000000005</v>
      </c>
    </row>
    <row r="15" spans="2:10" x14ac:dyDescent="0.2">
      <c r="B15" s="100" t="s">
        <v>18</v>
      </c>
      <c r="C15" s="77"/>
      <c r="D15" s="77"/>
      <c r="E15" s="10">
        <f t="shared" ref="E15:H15" si="2">E16+E17</f>
        <v>0</v>
      </c>
      <c r="F15" s="10">
        <f t="shared" si="2"/>
        <v>3512.9</v>
      </c>
      <c r="G15" s="10">
        <f t="shared" si="2"/>
        <v>3512.9</v>
      </c>
      <c r="H15" s="10">
        <f t="shared" si="2"/>
        <v>0</v>
      </c>
      <c r="I15" s="10">
        <f t="shared" ref="I15" si="3">I16+I17</f>
        <v>3473.1</v>
      </c>
      <c r="J15" s="11">
        <f t="shared" si="1"/>
        <v>3473.1</v>
      </c>
    </row>
    <row r="16" spans="2:10" x14ac:dyDescent="0.2">
      <c r="B16" s="12" t="s">
        <v>19</v>
      </c>
      <c r="C16" s="77"/>
      <c r="D16" s="77"/>
      <c r="E16" s="9"/>
      <c r="F16" s="9">
        <v>3512.9</v>
      </c>
      <c r="G16" s="10">
        <f t="shared" ref="G16:G24" si="4">E16+F16</f>
        <v>3512.9</v>
      </c>
      <c r="H16" s="9"/>
      <c r="I16" s="69">
        <v>3473.1</v>
      </c>
      <c r="J16" s="11">
        <f t="shared" si="1"/>
        <v>3473.1</v>
      </c>
    </row>
    <row r="17" spans="2:13" x14ac:dyDescent="0.2">
      <c r="B17" s="12" t="s">
        <v>20</v>
      </c>
      <c r="C17" s="77"/>
      <c r="D17" s="77"/>
      <c r="E17" s="9"/>
      <c r="F17" s="9"/>
      <c r="G17" s="10">
        <f t="shared" si="4"/>
        <v>0</v>
      </c>
      <c r="H17" s="9"/>
      <c r="I17" s="9">
        <v>0</v>
      </c>
      <c r="J17" s="11">
        <f t="shared" si="1"/>
        <v>0</v>
      </c>
    </row>
    <row r="18" spans="2:13" x14ac:dyDescent="0.2">
      <c r="B18" s="100" t="s">
        <v>21</v>
      </c>
      <c r="C18" s="77"/>
      <c r="D18" s="77"/>
      <c r="E18" s="10">
        <f t="shared" ref="E18:H18" si="5">E19+E20</f>
        <v>0</v>
      </c>
      <c r="F18" s="10">
        <f t="shared" si="5"/>
        <v>8765</v>
      </c>
      <c r="G18" s="10">
        <f t="shared" si="5"/>
        <v>8765</v>
      </c>
      <c r="H18" s="10">
        <f t="shared" si="5"/>
        <v>0</v>
      </c>
      <c r="I18" s="10">
        <f t="shared" ref="I18" si="6">I19+I20</f>
        <v>4693.2</v>
      </c>
      <c r="J18" s="11">
        <f t="shared" si="1"/>
        <v>4693.2</v>
      </c>
    </row>
    <row r="19" spans="2:13" x14ac:dyDescent="0.2">
      <c r="B19" s="12" t="s">
        <v>19</v>
      </c>
      <c r="C19" s="77"/>
      <c r="D19" s="77"/>
      <c r="E19" s="9"/>
      <c r="F19" s="9">
        <v>8765</v>
      </c>
      <c r="G19" s="10">
        <f t="shared" si="4"/>
        <v>8765</v>
      </c>
      <c r="H19" s="9"/>
      <c r="I19" s="69">
        <v>4693.2</v>
      </c>
      <c r="J19" s="11">
        <f t="shared" si="1"/>
        <v>4693.2</v>
      </c>
    </row>
    <row r="20" spans="2:13" x14ac:dyDescent="0.2">
      <c r="B20" s="12" t="s">
        <v>20</v>
      </c>
      <c r="C20" s="77"/>
      <c r="D20" s="77"/>
      <c r="E20" s="9"/>
      <c r="F20" s="9"/>
      <c r="G20" s="10">
        <f t="shared" si="4"/>
        <v>0</v>
      </c>
      <c r="H20" s="9"/>
      <c r="I20" s="9"/>
      <c r="J20" s="11">
        <f t="shared" si="1"/>
        <v>0</v>
      </c>
    </row>
    <row r="21" spans="2:13" x14ac:dyDescent="0.2">
      <c r="B21" s="100" t="s">
        <v>22</v>
      </c>
      <c r="C21" s="77"/>
      <c r="D21" s="77"/>
      <c r="E21" s="13"/>
      <c r="F21" s="13"/>
      <c r="G21" s="10">
        <f t="shared" si="4"/>
        <v>0</v>
      </c>
      <c r="H21" s="13"/>
      <c r="I21" s="13"/>
      <c r="J21" s="11">
        <f t="shared" si="1"/>
        <v>0</v>
      </c>
    </row>
    <row r="22" spans="2:13" x14ac:dyDescent="0.2">
      <c r="B22" s="100" t="s">
        <v>23</v>
      </c>
      <c r="C22" s="77"/>
      <c r="D22" s="77"/>
      <c r="E22" s="13"/>
      <c r="F22" s="13"/>
      <c r="G22" s="10">
        <f t="shared" si="4"/>
        <v>0</v>
      </c>
      <c r="H22" s="13"/>
      <c r="I22" s="13"/>
      <c r="J22" s="11">
        <f t="shared" si="1"/>
        <v>0</v>
      </c>
    </row>
    <row r="23" spans="2:13" s="59" customFormat="1" ht="30.75" customHeight="1" x14ac:dyDescent="0.2">
      <c r="B23" s="101" t="s">
        <v>24</v>
      </c>
      <c r="C23" s="102"/>
      <c r="D23" s="102"/>
      <c r="E23" s="13">
        <v>18811.099999999999</v>
      </c>
      <c r="F23" s="13">
        <f>20213.4-18811.1</f>
        <v>1402.3000000000029</v>
      </c>
      <c r="G23" s="10">
        <f t="shared" si="4"/>
        <v>20213.400000000001</v>
      </c>
      <c r="H23" s="13">
        <v>0</v>
      </c>
      <c r="I23" s="68">
        <v>20213.400000000001</v>
      </c>
      <c r="J23" s="11">
        <f t="shared" si="1"/>
        <v>1402.3000000000029</v>
      </c>
      <c r="K23" s="64"/>
      <c r="L23" s="64"/>
      <c r="M23" s="65"/>
    </row>
    <row r="24" spans="2:13" x14ac:dyDescent="0.2">
      <c r="B24" s="100" t="s">
        <v>25</v>
      </c>
      <c r="C24" s="77"/>
      <c r="D24" s="77"/>
      <c r="E24" s="9">
        <v>412000</v>
      </c>
      <c r="F24" s="9">
        <f>430915.1-F16-F19</f>
        <v>418637.19999999995</v>
      </c>
      <c r="G24" s="10">
        <f t="shared" si="4"/>
        <v>830637.2</v>
      </c>
      <c r="H24" s="9"/>
      <c r="I24" s="35">
        <f>760225.1-I16-I19</f>
        <v>752058.8</v>
      </c>
      <c r="J24" s="11">
        <f t="shared" si="1"/>
        <v>340058.80000000005</v>
      </c>
    </row>
    <row r="25" spans="2:13" ht="15" thickBot="1" x14ac:dyDescent="0.25">
      <c r="B25" s="14"/>
      <c r="C25" s="15"/>
      <c r="D25" s="16"/>
      <c r="E25" s="17"/>
      <c r="F25" s="17"/>
      <c r="G25" s="17"/>
      <c r="H25" s="17"/>
      <c r="I25" s="17"/>
      <c r="J25" s="18"/>
    </row>
    <row r="26" spans="2:13" ht="15" thickBot="1" x14ac:dyDescent="0.25">
      <c r="B26" s="19"/>
      <c r="C26" s="20"/>
      <c r="D26" s="21" t="s">
        <v>26</v>
      </c>
      <c r="E26" s="22">
        <f>E11+E12+E13+E14+E15+E18+E21+E22+E23+E24</f>
        <v>1491625</v>
      </c>
      <c r="F26" s="22">
        <f t="shared" ref="F26:J26" si="7">F11+F12+F13+F14+F15+F18+F21+F22+F23+F24</f>
        <v>656648.19999999995</v>
      </c>
      <c r="G26" s="22">
        <f t="shared" si="7"/>
        <v>2148273.1999999997</v>
      </c>
      <c r="H26" s="22">
        <f t="shared" si="7"/>
        <v>15691.9</v>
      </c>
      <c r="I26" s="23">
        <f>I11+I12+I13+I14+I15+I18+I21+I22+I23+I24</f>
        <v>2064136.7</v>
      </c>
      <c r="J26" s="103">
        <f t="shared" si="7"/>
        <v>572511.70000000019</v>
      </c>
    </row>
    <row r="27" spans="2:13" ht="15" thickBot="1" x14ac:dyDescent="0.25">
      <c r="B27" s="24"/>
      <c r="C27" s="24"/>
      <c r="D27" s="24"/>
      <c r="E27" s="25"/>
      <c r="F27" s="25"/>
      <c r="G27" s="25"/>
      <c r="H27" s="81" t="s">
        <v>27</v>
      </c>
      <c r="I27" s="82"/>
      <c r="J27" s="104"/>
    </row>
    <row r="28" spans="2:13" ht="10.5" customHeight="1" x14ac:dyDescent="0.2">
      <c r="F28" s="25"/>
    </row>
    <row r="29" spans="2:13" ht="8.25" customHeight="1" thickBot="1" x14ac:dyDescent="0.25">
      <c r="I29" s="60"/>
    </row>
    <row r="30" spans="2:13" ht="15" thickBot="1" x14ac:dyDescent="0.25">
      <c r="B30" s="83" t="s">
        <v>28</v>
      </c>
      <c r="C30" s="84"/>
      <c r="D30" s="85"/>
      <c r="E30" s="92" t="s">
        <v>4</v>
      </c>
      <c r="F30" s="93"/>
      <c r="G30" s="93"/>
      <c r="H30" s="93"/>
      <c r="I30" s="94"/>
      <c r="J30" s="95" t="s">
        <v>5</v>
      </c>
    </row>
    <row r="31" spans="2:13" ht="15" customHeight="1" x14ac:dyDescent="0.2">
      <c r="B31" s="86"/>
      <c r="C31" s="87"/>
      <c r="D31" s="88"/>
      <c r="E31" s="98" t="s">
        <v>6</v>
      </c>
      <c r="F31" s="95" t="s">
        <v>29</v>
      </c>
      <c r="G31" s="95" t="s">
        <v>8</v>
      </c>
      <c r="H31" s="95" t="s">
        <v>9</v>
      </c>
      <c r="I31" s="95" t="s">
        <v>10</v>
      </c>
      <c r="J31" s="96"/>
    </row>
    <row r="32" spans="2:13" ht="23.25" customHeight="1" thickBot="1" x14ac:dyDescent="0.25">
      <c r="B32" s="89"/>
      <c r="C32" s="90"/>
      <c r="D32" s="91"/>
      <c r="E32" s="99" t="s">
        <v>30</v>
      </c>
      <c r="F32" s="97" t="s">
        <v>31</v>
      </c>
      <c r="G32" s="97" t="s">
        <v>11</v>
      </c>
      <c r="H32" s="97" t="s">
        <v>12</v>
      </c>
      <c r="I32" s="97" t="s">
        <v>13</v>
      </c>
      <c r="J32" s="97" t="s">
        <v>32</v>
      </c>
    </row>
    <row r="33" spans="2:10" x14ac:dyDescent="0.2">
      <c r="B33" s="5"/>
      <c r="C33" s="6"/>
      <c r="D33" s="26"/>
      <c r="E33" s="27"/>
      <c r="F33" s="27"/>
      <c r="G33" s="27"/>
      <c r="H33" s="27"/>
      <c r="I33" s="27"/>
      <c r="J33" s="28"/>
    </row>
    <row r="34" spans="2:10" x14ac:dyDescent="0.2">
      <c r="B34" s="29" t="s">
        <v>33</v>
      </c>
      <c r="C34" s="30"/>
      <c r="D34" s="31"/>
      <c r="E34" s="32">
        <f>E35+E36+E37+E38+E41+E44+E45</f>
        <v>1060813.8999999999</v>
      </c>
      <c r="F34" s="32">
        <f t="shared" ref="F34:J34" si="8">F35+F36+F37+F38+F41+F44+F45</f>
        <v>224330.8</v>
      </c>
      <c r="G34" s="32">
        <f t="shared" si="8"/>
        <v>1285144.7</v>
      </c>
      <c r="H34" s="32">
        <f t="shared" si="8"/>
        <v>15691.9</v>
      </c>
      <c r="I34" s="32">
        <f>I35+I36+I37+I38+I41+I44+I45</f>
        <v>1283698.2</v>
      </c>
      <c r="J34" s="33">
        <f t="shared" si="8"/>
        <v>222884.30000000005</v>
      </c>
    </row>
    <row r="35" spans="2:10" x14ac:dyDescent="0.2">
      <c r="B35" s="34"/>
      <c r="C35" s="77" t="s">
        <v>14</v>
      </c>
      <c r="D35" s="78"/>
      <c r="E35" s="35"/>
      <c r="F35" s="35"/>
      <c r="G35" s="36">
        <f>E35+F35</f>
        <v>0</v>
      </c>
      <c r="H35" s="35"/>
      <c r="I35" s="35"/>
      <c r="J35" s="37">
        <f>I35-E35</f>
        <v>0</v>
      </c>
    </row>
    <row r="36" spans="2:10" x14ac:dyDescent="0.2">
      <c r="B36" s="34"/>
      <c r="C36" s="77" t="s">
        <v>16</v>
      </c>
      <c r="D36" s="78"/>
      <c r="E36" s="35"/>
      <c r="F36" s="35"/>
      <c r="G36" s="36">
        <f>E36+F36</f>
        <v>0</v>
      </c>
      <c r="H36" s="35"/>
      <c r="I36" s="35"/>
      <c r="J36" s="37">
        <f>I36-E36</f>
        <v>0</v>
      </c>
    </row>
    <row r="37" spans="2:10" x14ac:dyDescent="0.2">
      <c r="B37" s="34"/>
      <c r="C37" s="77" t="s">
        <v>17</v>
      </c>
      <c r="D37" s="78"/>
      <c r="E37" s="9">
        <f>+E14</f>
        <v>1060813.8999999999</v>
      </c>
      <c r="F37" s="9">
        <f t="shared" ref="F37:I37" si="9">+F14</f>
        <v>224330.8</v>
      </c>
      <c r="G37" s="10">
        <f>E37+F37</f>
        <v>1285144.7</v>
      </c>
      <c r="H37" s="9">
        <f t="shared" si="9"/>
        <v>15691.9</v>
      </c>
      <c r="I37" s="9">
        <f t="shared" si="9"/>
        <v>1283698.2</v>
      </c>
      <c r="J37" s="11">
        <f>I37-E37</f>
        <v>222884.30000000005</v>
      </c>
    </row>
    <row r="38" spans="2:10" x14ac:dyDescent="0.2">
      <c r="B38" s="34"/>
      <c r="C38" s="77" t="s">
        <v>18</v>
      </c>
      <c r="D38" s="78"/>
      <c r="E38" s="36">
        <f t="shared" ref="E38:J38" si="10">E39+E40</f>
        <v>0</v>
      </c>
      <c r="F38" s="36">
        <f t="shared" si="10"/>
        <v>0</v>
      </c>
      <c r="G38" s="36">
        <f t="shared" si="10"/>
        <v>0</v>
      </c>
      <c r="H38" s="36">
        <f t="shared" si="10"/>
        <v>0</v>
      </c>
      <c r="I38" s="36">
        <f t="shared" si="10"/>
        <v>0</v>
      </c>
      <c r="J38" s="37">
        <f t="shared" si="10"/>
        <v>0</v>
      </c>
    </row>
    <row r="39" spans="2:10" x14ac:dyDescent="0.2">
      <c r="B39" s="34"/>
      <c r="C39" s="38" t="s">
        <v>19</v>
      </c>
      <c r="D39" s="39"/>
      <c r="E39" s="35"/>
      <c r="F39" s="9">
        <v>0</v>
      </c>
      <c r="G39" s="36">
        <f>E39+F39</f>
        <v>0</v>
      </c>
      <c r="H39" s="35">
        <v>0</v>
      </c>
      <c r="I39" s="35">
        <v>0</v>
      </c>
      <c r="J39" s="37">
        <f>I39-E39</f>
        <v>0</v>
      </c>
    </row>
    <row r="40" spans="2:10" x14ac:dyDescent="0.2">
      <c r="B40" s="34"/>
      <c r="C40" s="38" t="s">
        <v>20</v>
      </c>
      <c r="D40" s="39"/>
      <c r="E40" s="35"/>
      <c r="F40" s="9">
        <f t="shared" ref="F40" si="11">+F17</f>
        <v>0</v>
      </c>
      <c r="G40" s="36">
        <f>E40+F40</f>
        <v>0</v>
      </c>
      <c r="H40" s="35"/>
      <c r="I40" s="35"/>
      <c r="J40" s="37">
        <f>I40-E40</f>
        <v>0</v>
      </c>
    </row>
    <row r="41" spans="2:10" x14ac:dyDescent="0.2">
      <c r="B41" s="34"/>
      <c r="C41" s="77" t="s">
        <v>21</v>
      </c>
      <c r="D41" s="78"/>
      <c r="E41" s="36">
        <f t="shared" ref="E41:J41" si="12">E42+E43</f>
        <v>0</v>
      </c>
      <c r="F41" s="36">
        <v>0</v>
      </c>
      <c r="G41" s="36">
        <v>0</v>
      </c>
      <c r="H41" s="36">
        <f t="shared" si="12"/>
        <v>0</v>
      </c>
      <c r="I41" s="36">
        <f t="shared" si="12"/>
        <v>0</v>
      </c>
      <c r="J41" s="37">
        <f t="shared" si="12"/>
        <v>0</v>
      </c>
    </row>
    <row r="42" spans="2:10" x14ac:dyDescent="0.2">
      <c r="B42" s="34"/>
      <c r="C42" s="38" t="s">
        <v>19</v>
      </c>
      <c r="D42" s="39"/>
      <c r="E42" s="35"/>
      <c r="F42" s="9">
        <v>0</v>
      </c>
      <c r="G42" s="36">
        <v>0</v>
      </c>
      <c r="H42" s="35">
        <v>0</v>
      </c>
      <c r="I42" s="35">
        <v>0</v>
      </c>
      <c r="J42" s="37">
        <f>I42-E42</f>
        <v>0</v>
      </c>
    </row>
    <row r="43" spans="2:10" x14ac:dyDescent="0.2">
      <c r="B43" s="34"/>
      <c r="C43" s="38" t="s">
        <v>20</v>
      </c>
      <c r="D43" s="39"/>
      <c r="E43" s="35"/>
      <c r="F43" s="9">
        <f>+F20</f>
        <v>0</v>
      </c>
      <c r="G43" s="36">
        <f>E43+F43</f>
        <v>0</v>
      </c>
      <c r="H43" s="35"/>
      <c r="I43" s="35"/>
      <c r="J43" s="37">
        <f>I43-E43</f>
        <v>0</v>
      </c>
    </row>
    <row r="44" spans="2:10" x14ac:dyDescent="0.2">
      <c r="B44" s="34"/>
      <c r="C44" s="77" t="s">
        <v>23</v>
      </c>
      <c r="D44" s="78"/>
      <c r="E44" s="35"/>
      <c r="F44" s="35"/>
      <c r="G44" s="36">
        <f>E44+F44</f>
        <v>0</v>
      </c>
      <c r="H44" s="35"/>
      <c r="I44" s="35"/>
      <c r="J44" s="37">
        <f>I44-E44</f>
        <v>0</v>
      </c>
    </row>
    <row r="45" spans="2:10" ht="23.25" customHeight="1" x14ac:dyDescent="0.2">
      <c r="B45" s="34"/>
      <c r="C45" s="77" t="s">
        <v>24</v>
      </c>
      <c r="D45" s="78"/>
      <c r="E45" s="35"/>
      <c r="F45" s="35">
        <v>0</v>
      </c>
      <c r="G45" s="36">
        <f>E45+F45</f>
        <v>0</v>
      </c>
      <c r="H45" s="35"/>
      <c r="I45" s="35"/>
      <c r="J45" s="37">
        <f>I45-E45</f>
        <v>0</v>
      </c>
    </row>
    <row r="46" spans="2:10" x14ac:dyDescent="0.2">
      <c r="B46" s="34"/>
      <c r="C46" s="38"/>
      <c r="D46" s="39"/>
      <c r="E46" s="36"/>
      <c r="F46" s="36"/>
      <c r="G46" s="36"/>
      <c r="H46" s="36"/>
      <c r="I46" s="36"/>
      <c r="J46" s="37"/>
    </row>
    <row r="47" spans="2:10" x14ac:dyDescent="0.2">
      <c r="B47" s="29" t="s">
        <v>34</v>
      </c>
      <c r="C47" s="30"/>
      <c r="D47" s="39"/>
      <c r="E47" s="40">
        <f t="shared" ref="E47:J47" si="13">E48+E49+E50</f>
        <v>18811.099999999999</v>
      </c>
      <c r="F47" s="40">
        <f>F48+F49+F50</f>
        <v>13680.199999999999</v>
      </c>
      <c r="G47" s="40">
        <f t="shared" si="13"/>
        <v>32491.299999999996</v>
      </c>
      <c r="H47" s="40">
        <f t="shared" si="13"/>
        <v>0</v>
      </c>
      <c r="I47" s="40">
        <f t="shared" si="13"/>
        <v>28379.7</v>
      </c>
      <c r="J47" s="41">
        <f t="shared" si="13"/>
        <v>9568.6000000000022</v>
      </c>
    </row>
    <row r="48" spans="2:10" ht="26.25" customHeight="1" x14ac:dyDescent="0.2">
      <c r="B48" s="29"/>
      <c r="C48" s="77" t="s">
        <v>15</v>
      </c>
      <c r="D48" s="78"/>
      <c r="E48" s="35"/>
      <c r="F48" s="35"/>
      <c r="G48" s="36">
        <f>E48+F48</f>
        <v>0</v>
      </c>
      <c r="H48" s="35"/>
      <c r="I48" s="35"/>
      <c r="J48" s="37">
        <f>I48-E48</f>
        <v>0</v>
      </c>
    </row>
    <row r="49" spans="2:13" ht="27.75" customHeight="1" x14ac:dyDescent="0.2">
      <c r="B49" s="34"/>
      <c r="C49" s="77" t="s">
        <v>22</v>
      </c>
      <c r="D49" s="78"/>
      <c r="E49" s="35"/>
      <c r="F49" s="35">
        <f>+F16+F17+F18</f>
        <v>12277.9</v>
      </c>
      <c r="G49" s="36">
        <f>E49+F49</f>
        <v>12277.9</v>
      </c>
      <c r="H49" s="35"/>
      <c r="I49" s="35">
        <f>+I16+I17+I18</f>
        <v>8166.2999999999993</v>
      </c>
      <c r="J49" s="37">
        <f>I49-E49</f>
        <v>8166.2999999999993</v>
      </c>
    </row>
    <row r="50" spans="2:13" ht="26.25" customHeight="1" x14ac:dyDescent="0.2">
      <c r="B50" s="34"/>
      <c r="C50" s="77" t="s">
        <v>24</v>
      </c>
      <c r="D50" s="78"/>
      <c r="E50" s="35">
        <v>18811.099999999999</v>
      </c>
      <c r="F50" s="35">
        <v>1402.3</v>
      </c>
      <c r="G50" s="36">
        <f>E50+F50</f>
        <v>20213.399999999998</v>
      </c>
      <c r="H50" s="35">
        <f>+H23</f>
        <v>0</v>
      </c>
      <c r="I50" s="35">
        <f>+I23</f>
        <v>20213.400000000001</v>
      </c>
      <c r="J50" s="37">
        <f>I50-E50</f>
        <v>1402.3000000000029</v>
      </c>
    </row>
    <row r="51" spans="2:13" x14ac:dyDescent="0.2">
      <c r="B51" s="42"/>
      <c r="C51" s="43"/>
      <c r="D51" s="44"/>
      <c r="E51" s="45"/>
      <c r="F51" s="45"/>
      <c r="G51" s="45"/>
      <c r="H51" s="45"/>
      <c r="I51" s="45"/>
      <c r="J51" s="46"/>
    </row>
    <row r="52" spans="2:13" x14ac:dyDescent="0.2">
      <c r="B52" s="29" t="s">
        <v>35</v>
      </c>
      <c r="C52" s="47"/>
      <c r="D52" s="39"/>
      <c r="E52" s="45">
        <f t="shared" ref="E52:J52" si="14">E53</f>
        <v>412000</v>
      </c>
      <c r="F52" s="45">
        <f t="shared" si="14"/>
        <v>418637.19999999995</v>
      </c>
      <c r="G52" s="45">
        <f t="shared" si="14"/>
        <v>830637.2</v>
      </c>
      <c r="H52" s="45">
        <f t="shared" si="14"/>
        <v>0</v>
      </c>
      <c r="I52" s="45">
        <f t="shared" si="14"/>
        <v>752058.8</v>
      </c>
      <c r="J52" s="46">
        <f t="shared" si="14"/>
        <v>340058.80000000005</v>
      </c>
    </row>
    <row r="53" spans="2:13" ht="28.5" customHeight="1" x14ac:dyDescent="0.2">
      <c r="B53" s="34"/>
      <c r="C53" s="77" t="s">
        <v>25</v>
      </c>
      <c r="D53" s="78"/>
      <c r="E53" s="35">
        <f>+E24</f>
        <v>412000</v>
      </c>
      <c r="F53" s="35">
        <f>+F24</f>
        <v>418637.19999999995</v>
      </c>
      <c r="G53" s="36">
        <f>E53+F53</f>
        <v>830637.2</v>
      </c>
      <c r="H53" s="35">
        <v>0</v>
      </c>
      <c r="I53" s="35">
        <f>+I24</f>
        <v>752058.8</v>
      </c>
      <c r="J53" s="37">
        <f>I53-E53</f>
        <v>340058.80000000005</v>
      </c>
    </row>
    <row r="54" spans="2:13" ht="15" thickBot="1" x14ac:dyDescent="0.25">
      <c r="B54" s="14"/>
      <c r="C54" s="15"/>
      <c r="D54" s="48"/>
      <c r="E54" s="49"/>
      <c r="F54" s="49"/>
      <c r="G54" s="49"/>
      <c r="H54" s="49"/>
      <c r="I54" s="49"/>
      <c r="J54" s="50"/>
    </row>
    <row r="55" spans="2:13" ht="15" thickBot="1" x14ac:dyDescent="0.25">
      <c r="B55" s="19"/>
      <c r="C55" s="20"/>
      <c r="D55" s="51" t="s">
        <v>26</v>
      </c>
      <c r="E55" s="52">
        <f>E34+E47+E52</f>
        <v>1491625</v>
      </c>
      <c r="F55" s="52">
        <f t="shared" ref="E55:J55" si="15">F34+F47+F52</f>
        <v>656648.19999999995</v>
      </c>
      <c r="G55" s="52">
        <f t="shared" si="15"/>
        <v>2148273.2000000002</v>
      </c>
      <c r="H55" s="52">
        <f t="shared" si="15"/>
        <v>15691.9</v>
      </c>
      <c r="I55" s="53">
        <f t="shared" si="15"/>
        <v>2064136.7</v>
      </c>
      <c r="J55" s="79">
        <f t="shared" si="15"/>
        <v>572511.70000000007</v>
      </c>
    </row>
    <row r="56" spans="2:13" ht="15" thickBot="1" x14ac:dyDescent="0.25">
      <c r="B56" s="54"/>
      <c r="C56" s="54"/>
      <c r="D56" s="54"/>
      <c r="E56" s="55"/>
      <c r="F56" s="55"/>
      <c r="G56" s="55"/>
      <c r="H56" s="81" t="s">
        <v>27</v>
      </c>
      <c r="I56" s="82"/>
      <c r="J56" s="80"/>
    </row>
    <row r="57" spans="2:13" x14ac:dyDescent="0.2">
      <c r="B57" s="76"/>
      <c r="C57" s="76"/>
      <c r="D57" s="76"/>
      <c r="E57" s="76"/>
      <c r="F57" s="76"/>
      <c r="G57" s="76"/>
      <c r="H57" s="76"/>
      <c r="I57" s="76"/>
      <c r="J57" s="76"/>
    </row>
    <row r="58" spans="2:13" x14ac:dyDescent="0.2">
      <c r="B58" s="3" t="s">
        <v>36</v>
      </c>
      <c r="C58" s="3"/>
      <c r="D58" s="3"/>
      <c r="E58" s="3"/>
      <c r="F58" s="3"/>
      <c r="G58" s="3"/>
      <c r="H58" s="3"/>
      <c r="I58" s="3"/>
      <c r="J58" s="3"/>
    </row>
    <row r="59" spans="2:13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2:13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2:13" x14ac:dyDescent="0.2">
      <c r="H61" s="71" t="s">
        <v>37</v>
      </c>
      <c r="I61" s="71"/>
      <c r="J61" s="71"/>
    </row>
    <row r="62" spans="2:13" s="58" customFormat="1" ht="17.25" customHeight="1" x14ac:dyDescent="0.2">
      <c r="C62" s="75" t="s">
        <v>38</v>
      </c>
      <c r="D62" s="75"/>
      <c r="E62" s="75"/>
      <c r="H62" s="73" t="s">
        <v>39</v>
      </c>
      <c r="I62" s="73"/>
      <c r="J62" s="73"/>
      <c r="K62" s="66"/>
      <c r="L62" s="66"/>
      <c r="M62" s="67"/>
    </row>
    <row r="63" spans="2:13" s="59" customFormat="1" x14ac:dyDescent="0.2">
      <c r="C63" s="72" t="s">
        <v>40</v>
      </c>
      <c r="D63" s="72"/>
      <c r="E63" s="72"/>
      <c r="H63" s="74" t="s">
        <v>41</v>
      </c>
      <c r="I63" s="74"/>
      <c r="J63" s="74"/>
      <c r="K63" s="64"/>
      <c r="L63" s="64"/>
      <c r="M63" s="65"/>
    </row>
    <row r="64" spans="2:13" ht="15" x14ac:dyDescent="0.25">
      <c r="D64" s="56"/>
      <c r="E64" s="57"/>
      <c r="H64" s="74"/>
      <c r="I64" s="74"/>
      <c r="J64" s="74"/>
    </row>
    <row r="65" spans="4:10" ht="15" x14ac:dyDescent="0.25">
      <c r="D65" s="56"/>
      <c r="E65" s="57"/>
      <c r="H65" s="61"/>
      <c r="I65" s="61"/>
      <c r="J65" s="61"/>
    </row>
    <row r="66" spans="4:10" ht="15" x14ac:dyDescent="0.25">
      <c r="D66" s="56"/>
      <c r="E66" s="57"/>
    </row>
    <row r="67" spans="4:10" ht="15" x14ac:dyDescent="0.25">
      <c r="D67" s="56"/>
      <c r="E67" s="57"/>
      <c r="F67" s="70" t="s">
        <v>42</v>
      </c>
      <c r="G67" s="70"/>
      <c r="H67" s="70"/>
    </row>
    <row r="68" spans="4:10" ht="15" x14ac:dyDescent="0.25">
      <c r="D68" s="56"/>
      <c r="E68" s="57"/>
      <c r="F68" s="71" t="s">
        <v>43</v>
      </c>
      <c r="G68" s="71"/>
      <c r="H68" s="71"/>
    </row>
  </sheetData>
  <mergeCells count="57"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1:D21"/>
    <mergeCell ref="B22:D22"/>
    <mergeCell ref="B23:D23"/>
    <mergeCell ref="B24:D24"/>
    <mergeCell ref="J26:J27"/>
    <mergeCell ref="H27:I27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H61:J61"/>
    <mergeCell ref="C62:E62"/>
    <mergeCell ref="B57:J57"/>
    <mergeCell ref="C45:D45"/>
    <mergeCell ref="C48:D48"/>
    <mergeCell ref="C49:D49"/>
    <mergeCell ref="C50:D50"/>
    <mergeCell ref="C53:D53"/>
    <mergeCell ref="J55:J56"/>
    <mergeCell ref="H56:I56"/>
    <mergeCell ref="F67:H67"/>
    <mergeCell ref="F68:H68"/>
    <mergeCell ref="C63:E63"/>
    <mergeCell ref="H62:J62"/>
    <mergeCell ref="H63:J64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Edo. analitico de Ing. CONAC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Contabilidad 1</cp:lastModifiedBy>
  <cp:revision/>
  <cp:lastPrinted>2017-02-17T22:30:09Z</cp:lastPrinted>
  <dcterms:created xsi:type="dcterms:W3CDTF">2007-02-09T16:09:31Z</dcterms:created>
  <dcterms:modified xsi:type="dcterms:W3CDTF">2017-03-07T21:35:35Z</dcterms:modified>
  <cp:category/>
  <cp:contentStatus/>
</cp:coreProperties>
</file>