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125" activeTab="0"/>
  </bookViews>
  <sheets>
    <sheet name="01.01 MODIFICADO" sheetId="1" r:id="rId1"/>
  </sheets>
  <definedNames>
    <definedName name="_xlnm.Print_Area" localSheetId="0">'01.01 MODIFICADO'!$A$1:$F$97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<sst xmlns="http://schemas.openxmlformats.org/spreadsheetml/2006/main" count="64" uniqueCount="56">
  <si>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</si>
  <si>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</si>
  <si>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</si>
  <si>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</si>
  <si>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</si>
  <si>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</si>
  <si>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</si>
  <si>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</si>
  <si>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</si>
  <si>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</si>
  <si>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</si>
  <si>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</si>
  <si>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</si>
  <si>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</si>
  <si>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</si>
  <si>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</si>
  <si>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</si>
  <si>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</si>
  <si>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</si>
  <si>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</si>
  <si>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</si>
  <si>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</si>
  <si>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</si>
  <si>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</si>
  <si>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</si>
  <si>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</si>
  <si>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</si>
  <si>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</si>
  <si>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</si>
  <si>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</si>
  <si>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</si>
  <si>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</si>
  <si>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</si>
  <si>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</si>
  <si>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</si>
  <si>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</si>
  <si>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</si>
  <si>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</si>
  <si>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</si>
  <si>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</si>
  <si>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</si>
  <si>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</si>
  <si>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</si>
  <si>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</si>
  <si>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</si>
  <si>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</si>
  <si>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</si>
  <si>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</si>
  <si>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</si>
  <si>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</si>
  <si>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</si>
  <si>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</si>
  <si>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</si>
  <si>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</si>
  <si>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>Mes Anterior</t>
  </si>
  <si>
    <t>Del 1  al 31 de Diciembre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</si>
</sst>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b/>
      <sz val="8"/>
      <color indexed="8"/>
      <name val="Gotham Book"/>
      <family val="0"/>
    </font>
    <font>
      <sz val="6"/>
      <color indexed="9"/>
      <name val="Gotham Book"/>
      <family val="0"/>
    </font>
    <font>
      <b/>
      <i/>
      <sz val="9"/>
      <color indexed="8"/>
      <name val="Gotham Book"/>
      <family val="0"/>
    </font>
    <font>
      <sz val="11"/>
      <color indexed="10"/>
      <name val="Gotham Book"/>
      <family val="0"/>
    </font>
    <font>
      <sz val="8"/>
      <color indexed="9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b/>
      <sz val="8"/>
      <color theme="1"/>
      <name val="Gotham Book"/>
      <family val="0"/>
    </font>
    <font>
      <sz val="6"/>
      <color theme="0"/>
      <name val="Gotham Book"/>
      <family val="0"/>
    </font>
    <font>
      <b/>
      <i/>
      <sz val="9"/>
      <color theme="1"/>
      <name val="Gotham Book"/>
      <family val="0"/>
    </font>
    <font>
      <sz val="11"/>
      <color rgb="FFFF0000"/>
      <name val="Gotham Book"/>
      <family val="0"/>
    </font>
    <font>
      <sz val="8"/>
      <color theme="0"/>
      <name val="Gotham Book"/>
      <family val="0"/>
    </font>
    <font>
      <sz val="7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1" fillId="0" borderId="16" xfId="0" applyFont="1" applyBorder="1" applyAlignment="1">
      <alignment/>
    </xf>
    <xf numFmtId="166" fontId="51" fillId="0" borderId="17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43" fontId="53" fillId="0" borderId="0" xfId="48" applyFont="1" applyAlignment="1">
      <alignment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1" fillId="0" borderId="0" xfId="48" applyFont="1" applyAlignment="1">
      <alignment/>
    </xf>
    <xf numFmtId="169" fontId="58" fillId="0" borderId="0" xfId="48" applyNumberFormat="1" applyFont="1" applyAlignment="1">
      <alignment/>
    </xf>
    <xf numFmtId="169" fontId="58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6" fontId="59" fillId="0" borderId="0" xfId="0" applyNumberFormat="1" applyFont="1" applyFill="1" applyBorder="1" applyAlignment="1">
      <alignment/>
    </xf>
    <xf numFmtId="166" fontId="59" fillId="0" borderId="16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166" fontId="60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/>
    </xf>
    <xf numFmtId="167" fontId="57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166" fontId="56" fillId="0" borderId="13" xfId="0" applyNumberFormat="1" applyFont="1" applyBorder="1" applyAlignment="1">
      <alignment/>
    </xf>
    <xf numFmtId="166" fontId="51" fillId="0" borderId="14" xfId="0" applyNumberFormat="1" applyFont="1" applyBorder="1" applyAlignment="1">
      <alignment/>
    </xf>
    <xf numFmtId="171" fontId="55" fillId="0" borderId="0" xfId="0" applyNumberFormat="1" applyFont="1" applyAlignment="1">
      <alignment/>
    </xf>
    <xf numFmtId="171" fontId="53" fillId="0" borderId="0" xfId="0" applyNumberFormat="1" applyFont="1" applyAlignment="1">
      <alignment/>
    </xf>
    <xf numFmtId="0" fontId="54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166" fontId="63" fillId="0" borderId="19" xfId="0" applyNumberFormat="1" applyFont="1" applyBorder="1" applyAlignment="1">
      <alignment/>
    </xf>
    <xf numFmtId="166" fontId="60" fillId="0" borderId="20" xfId="0" applyNumberFormat="1" applyFont="1" applyFill="1" applyBorder="1" applyAlignment="1">
      <alignment/>
    </xf>
    <xf numFmtId="166" fontId="53" fillId="0" borderId="20" xfId="0" applyNumberFormat="1" applyFont="1" applyBorder="1" applyAlignment="1">
      <alignment/>
    </xf>
    <xf numFmtId="166" fontId="3" fillId="33" borderId="20" xfId="0" applyNumberFormat="1" applyFont="1" applyFill="1" applyBorder="1" applyAlignment="1">
      <alignment/>
    </xf>
    <xf numFmtId="166" fontId="51" fillId="0" borderId="20" xfId="0" applyNumberFormat="1" applyFont="1" applyBorder="1" applyAlignment="1">
      <alignment/>
    </xf>
    <xf numFmtId="166" fontId="54" fillId="0" borderId="20" xfId="0" applyNumberFormat="1" applyFont="1" applyFill="1" applyBorder="1" applyAlignment="1">
      <alignment/>
    </xf>
    <xf numFmtId="166" fontId="51" fillId="0" borderId="20" xfId="0" applyNumberFormat="1" applyFont="1" applyFill="1" applyBorder="1" applyAlignment="1">
      <alignment/>
    </xf>
    <xf numFmtId="166" fontId="56" fillId="0" borderId="20" xfId="0" applyNumberFormat="1" applyFont="1" applyFill="1" applyBorder="1" applyAlignment="1">
      <alignment/>
    </xf>
    <xf numFmtId="166" fontId="53" fillId="0" borderId="20" xfId="0" applyNumberFormat="1" applyFont="1" applyFill="1" applyBorder="1" applyAlignment="1">
      <alignment/>
    </xf>
    <xf numFmtId="170" fontId="64" fillId="0" borderId="0" xfId="0" applyNumberFormat="1" applyFont="1" applyFill="1" applyAlignment="1">
      <alignment/>
    </xf>
    <xf numFmtId="166" fontId="59" fillId="0" borderId="20" xfId="0" applyNumberFormat="1" applyFont="1" applyFill="1" applyBorder="1" applyAlignment="1">
      <alignment/>
    </xf>
    <xf numFmtId="166" fontId="53" fillId="0" borderId="20" xfId="0" applyNumberFormat="1" applyFont="1" applyBorder="1" applyAlignment="1">
      <alignment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166" fontId="53" fillId="0" borderId="0" xfId="0" applyNumberFormat="1" applyFont="1" applyBorder="1" applyAlignment="1">
      <alignment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95250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72750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92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53700"/>
          <a:ext cx="2933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85</xdr:row>
      <xdr:rowOff>171450</xdr:rowOff>
    </xdr:from>
    <xdr:to>
      <xdr:col>5</xdr:col>
      <xdr:colOff>876300</xdr:colOff>
      <xdr:row>85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04679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775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93</xdr:row>
      <xdr:rowOff>28575</xdr:rowOff>
    </xdr:from>
    <xdr:to>
      <xdr:col>4</xdr:col>
      <xdr:colOff>28575</xdr:colOff>
      <xdr:row>99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830050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4</xdr:col>
      <xdr:colOff>914400</xdr:colOff>
      <xdr:row>0</xdr:row>
      <xdr:rowOff>114300</xdr:rowOff>
    </xdr:from>
    <xdr:to>
      <xdr:col>5</xdr:col>
      <xdr:colOff>1076325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143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1</xdr:row>
      <xdr:rowOff>47625</xdr:rowOff>
    </xdr:from>
    <xdr:to>
      <xdr:col>5</xdr:col>
      <xdr:colOff>1066800</xdr:colOff>
      <xdr:row>5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1809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7"/>
  <sheetViews>
    <sheetView showGridLines="0" tabSelected="1" zoomScale="120" zoomScaleNormal="120" zoomScalePageLayoutView="0" workbookViewId="0" topLeftCell="A1">
      <selection activeCell="E53" sqref="E53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7" width="15.00390625" style="2" customWidth="1"/>
    <col min="8" max="8" width="20.7109375" style="6" customWidth="1"/>
    <col min="9" max="9" width="11.421875" style="6" customWidth="1"/>
    <col min="10" max="10" width="14.28125" style="19" bestFit="1" customWidth="1"/>
    <col min="11" max="11" width="12.140625" style="19" bestFit="1" customWidth="1"/>
    <col min="12" max="12" width="14.28125" style="23" bestFit="1" customWidth="1"/>
    <col min="13" max="16384" width="11.421875" style="2" customWidth="1"/>
  </cols>
  <sheetData>
    <row r="1" spans="3:7" ht="10.5" customHeight="1">
      <c r="C1" s="85" t="s">
        <v>52</v>
      </c>
      <c r="D1" s="85"/>
      <c r="E1" s="85"/>
      <c r="F1" s="85"/>
      <c r="G1" s="1"/>
    </row>
    <row r="2" spans="3:7" ht="10.5" customHeight="1">
      <c r="C2" s="85" t="s">
        <v>0</v>
      </c>
      <c r="D2" s="85"/>
      <c r="E2" s="85"/>
      <c r="F2" s="85"/>
      <c r="G2" s="1"/>
    </row>
    <row r="3" spans="3:7" ht="10.5" customHeight="1">
      <c r="C3" s="85" t="s">
        <v>55</v>
      </c>
      <c r="D3" s="85"/>
      <c r="E3" s="85"/>
      <c r="F3" s="85"/>
      <c r="G3" s="1"/>
    </row>
    <row r="4" spans="3:7" ht="10.5" customHeight="1">
      <c r="C4" s="85" t="s">
        <v>51</v>
      </c>
      <c r="D4" s="85"/>
      <c r="E4" s="85"/>
      <c r="F4" s="85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88" t="s">
        <v>1</v>
      </c>
      <c r="D8" s="89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86" t="s">
        <v>2</v>
      </c>
      <c r="D10" s="87"/>
      <c r="E10" s="38"/>
      <c r="F10" s="39"/>
    </row>
    <row r="11" spans="3:6" ht="3" customHeight="1">
      <c r="C11" s="81"/>
      <c r="D11" s="82"/>
      <c r="E11" s="17"/>
      <c r="F11" s="16"/>
    </row>
    <row r="12" spans="3:14" ht="12" customHeight="1">
      <c r="C12" s="83" t="s">
        <v>39</v>
      </c>
      <c r="D12" s="84"/>
      <c r="E12" s="31">
        <f>SUM(E13:E24)</f>
        <v>148963.3</v>
      </c>
      <c r="F12" s="51">
        <f>SUM(F13:F24)</f>
        <v>129910.1</v>
      </c>
      <c r="J12" s="24"/>
      <c r="K12" s="24"/>
      <c r="L12" s="24"/>
      <c r="M12" s="25"/>
      <c r="N12" s="25"/>
    </row>
    <row r="13" spans="3:14" ht="9.75" customHeight="1">
      <c r="C13" s="66" t="s">
        <v>3</v>
      </c>
      <c r="D13" s="67"/>
      <c r="E13" s="18">
        <v>0</v>
      </c>
      <c r="F13" s="52">
        <v>0</v>
      </c>
      <c r="J13" s="24"/>
      <c r="K13" s="24"/>
      <c r="L13" s="24"/>
      <c r="M13" s="25"/>
      <c r="N13" s="25"/>
    </row>
    <row r="14" spans="3:14" ht="9.75" customHeight="1">
      <c r="C14" s="66" t="s">
        <v>5</v>
      </c>
      <c r="D14" s="67"/>
      <c r="E14" s="18">
        <v>0</v>
      </c>
      <c r="F14" s="52">
        <v>0</v>
      </c>
      <c r="J14" s="24"/>
      <c r="K14" s="24"/>
      <c r="L14" s="24"/>
      <c r="M14" s="25"/>
      <c r="N14" s="25"/>
    </row>
    <row r="15" spans="3:14" ht="9.75" customHeight="1">
      <c r="C15" s="66" t="s">
        <v>7</v>
      </c>
      <c r="D15" s="67"/>
      <c r="E15" s="18">
        <v>0</v>
      </c>
      <c r="F15" s="52">
        <v>0</v>
      </c>
      <c r="J15" s="24"/>
      <c r="K15" s="24"/>
      <c r="L15" s="24"/>
      <c r="M15" s="25"/>
      <c r="N15" s="25"/>
    </row>
    <row r="16" spans="3:14" ht="9.75" customHeight="1">
      <c r="C16" s="66" t="s">
        <v>8</v>
      </c>
      <c r="D16" s="67"/>
      <c r="E16" s="18">
        <v>148360.3</v>
      </c>
      <c r="F16" s="52">
        <v>129481.1</v>
      </c>
      <c r="J16" s="24"/>
      <c r="K16" s="24"/>
      <c r="L16" s="24"/>
      <c r="M16" s="25"/>
      <c r="N16" s="25"/>
    </row>
    <row r="17" spans="3:14" ht="9.75" customHeight="1">
      <c r="C17" s="66" t="s">
        <v>9</v>
      </c>
      <c r="D17" s="67"/>
      <c r="E17" s="18">
        <v>316.1</v>
      </c>
      <c r="F17" s="52">
        <v>395.7</v>
      </c>
      <c r="J17" s="24"/>
      <c r="K17" s="24"/>
      <c r="L17" s="24"/>
      <c r="M17" s="25"/>
      <c r="N17" s="25"/>
    </row>
    <row r="18" spans="3:14" ht="9.75" customHeight="1">
      <c r="C18" s="66" t="s">
        <v>11</v>
      </c>
      <c r="D18" s="67"/>
      <c r="E18" s="18">
        <v>0</v>
      </c>
      <c r="F18" s="52">
        <v>0</v>
      </c>
      <c r="J18" s="24"/>
      <c r="K18" s="24"/>
      <c r="L18" s="24"/>
      <c r="M18" s="25"/>
      <c r="N18" s="25"/>
    </row>
    <row r="19" spans="3:14" ht="9.75" customHeight="1">
      <c r="C19" s="66" t="s">
        <v>12</v>
      </c>
      <c r="D19" s="67"/>
      <c r="E19" s="18">
        <v>0</v>
      </c>
      <c r="F19" s="52">
        <v>0</v>
      </c>
      <c r="J19" s="24"/>
      <c r="K19" s="24"/>
      <c r="L19" s="24"/>
      <c r="M19" s="25"/>
      <c r="N19" s="25"/>
    </row>
    <row r="20" spans="3:14" ht="12" customHeight="1">
      <c r="C20" s="66" t="s">
        <v>13</v>
      </c>
      <c r="D20" s="67"/>
      <c r="E20" s="72">
        <v>0</v>
      </c>
      <c r="F20" s="61">
        <v>0</v>
      </c>
      <c r="H20" s="26"/>
      <c r="J20" s="24"/>
      <c r="K20" s="24"/>
      <c r="L20" s="24"/>
      <c r="M20" s="25"/>
      <c r="N20" s="25"/>
    </row>
    <row r="21" spans="3:14" ht="9" customHeight="1">
      <c r="C21" s="66"/>
      <c r="D21" s="67"/>
      <c r="E21" s="72"/>
      <c r="F21" s="61"/>
      <c r="J21" s="24"/>
      <c r="K21" s="24"/>
      <c r="L21" s="24"/>
      <c r="M21" s="25"/>
      <c r="N21" s="25"/>
    </row>
    <row r="22" spans="3:14" s="6" customFormat="1" ht="9.75" customHeight="1">
      <c r="C22" s="66" t="s">
        <v>15</v>
      </c>
      <c r="D22" s="67"/>
      <c r="E22" s="18">
        <v>0</v>
      </c>
      <c r="F22" s="52">
        <v>0</v>
      </c>
      <c r="J22" s="24"/>
      <c r="K22" s="24"/>
      <c r="L22" s="24"/>
      <c r="M22" s="25"/>
      <c r="N22" s="25"/>
    </row>
    <row r="23" spans="3:14" s="6" customFormat="1" ht="9.75" customHeight="1">
      <c r="C23" s="66" t="s">
        <v>35</v>
      </c>
      <c r="D23" s="67"/>
      <c r="E23" s="22">
        <v>0</v>
      </c>
      <c r="F23" s="53">
        <v>0</v>
      </c>
      <c r="J23" s="24"/>
      <c r="K23" s="24"/>
      <c r="L23" s="24"/>
      <c r="M23" s="25"/>
      <c r="N23" s="25"/>
    </row>
    <row r="24" spans="3:14" s="6" customFormat="1" ht="9.75" customHeight="1">
      <c r="C24" s="66" t="s">
        <v>42</v>
      </c>
      <c r="D24" s="67"/>
      <c r="E24" s="18">
        <v>286.9</v>
      </c>
      <c r="F24" s="52">
        <v>33.3</v>
      </c>
      <c r="J24" s="24"/>
      <c r="K24" s="24"/>
      <c r="L24" s="24"/>
      <c r="M24" s="25"/>
      <c r="N24" s="25"/>
    </row>
    <row r="25" spans="3:14" ht="3" customHeight="1">
      <c r="C25" s="81"/>
      <c r="D25" s="82"/>
      <c r="E25" s="17"/>
      <c r="F25" s="54"/>
      <c r="J25" s="24"/>
      <c r="K25" s="24"/>
      <c r="L25" s="24"/>
      <c r="M25" s="25"/>
      <c r="N25" s="25"/>
    </row>
    <row r="26" spans="3:14" ht="14.25" customHeight="1">
      <c r="C26" s="83" t="s">
        <v>10</v>
      </c>
      <c r="D26" s="84"/>
      <c r="E26" s="31">
        <f>SUM(E28:E43)</f>
        <v>28719.300000000003</v>
      </c>
      <c r="F26" s="51">
        <f>SUM(F28:F43)</f>
        <v>113332.7</v>
      </c>
      <c r="J26" s="24"/>
      <c r="K26" s="24"/>
      <c r="L26" s="24"/>
      <c r="M26" s="25"/>
      <c r="N26" s="25"/>
    </row>
    <row r="27" spans="3:14" ht="4.5" customHeight="1">
      <c r="C27" s="48"/>
      <c r="D27" s="49"/>
      <c r="E27" s="17"/>
      <c r="F27" s="54"/>
      <c r="J27" s="24"/>
      <c r="K27" s="24"/>
      <c r="L27" s="24"/>
      <c r="M27" s="25"/>
      <c r="N27" s="25"/>
    </row>
    <row r="28" spans="3:14" s="6" customFormat="1" ht="9.75" customHeight="1">
      <c r="C28" s="66" t="s">
        <v>18</v>
      </c>
      <c r="D28" s="67"/>
      <c r="E28" s="18">
        <v>15166.6</v>
      </c>
      <c r="F28" s="52">
        <v>14410.7</v>
      </c>
      <c r="J28" s="24"/>
      <c r="K28" s="24"/>
      <c r="L28" s="24"/>
      <c r="M28" s="25"/>
      <c r="N28" s="25"/>
    </row>
    <row r="29" spans="3:14" s="6" customFormat="1" ht="9.75" customHeight="1">
      <c r="C29" s="66" t="s">
        <v>19</v>
      </c>
      <c r="D29" s="67"/>
      <c r="E29" s="18">
        <v>927.1</v>
      </c>
      <c r="F29" s="52">
        <v>140.1</v>
      </c>
      <c r="J29" s="24"/>
      <c r="K29" s="24"/>
      <c r="L29" s="24"/>
      <c r="M29" s="25"/>
      <c r="N29" s="25"/>
    </row>
    <row r="30" spans="3:14" s="6" customFormat="1" ht="9.75" customHeight="1">
      <c r="C30" s="66" t="s">
        <v>20</v>
      </c>
      <c r="D30" s="67"/>
      <c r="E30" s="18">
        <v>7626</v>
      </c>
      <c r="F30" s="52">
        <v>2121.4</v>
      </c>
      <c r="J30" s="24"/>
      <c r="K30" s="24"/>
      <c r="L30" s="24"/>
      <c r="M30" s="25"/>
      <c r="N30" s="25"/>
    </row>
    <row r="31" spans="3:14" s="6" customFormat="1" ht="9.75" customHeight="1">
      <c r="C31" s="66" t="s">
        <v>22</v>
      </c>
      <c r="D31" s="67"/>
      <c r="E31" s="18">
        <v>0</v>
      </c>
      <c r="F31" s="52">
        <v>93260.6</v>
      </c>
      <c r="J31" s="24"/>
      <c r="K31" s="24"/>
      <c r="L31" s="24"/>
      <c r="M31" s="25"/>
      <c r="N31" s="25"/>
    </row>
    <row r="32" spans="3:14" s="6" customFormat="1" ht="9.75" customHeight="1">
      <c r="C32" s="66" t="s">
        <v>23</v>
      </c>
      <c r="D32" s="67"/>
      <c r="E32" s="18">
        <v>0</v>
      </c>
      <c r="F32" s="52">
        <v>0</v>
      </c>
      <c r="J32" s="24"/>
      <c r="K32" s="24"/>
      <c r="L32" s="24"/>
      <c r="M32" s="25"/>
      <c r="N32" s="25"/>
    </row>
    <row r="33" spans="3:14" s="6" customFormat="1" ht="9.75" customHeight="1">
      <c r="C33" s="66" t="s">
        <v>43</v>
      </c>
      <c r="D33" s="67"/>
      <c r="E33" s="18">
        <v>73.2</v>
      </c>
      <c r="F33" s="52">
        <v>247</v>
      </c>
      <c r="J33" s="24"/>
      <c r="K33" s="24"/>
      <c r="L33" s="24"/>
      <c r="M33" s="25"/>
      <c r="N33" s="25"/>
    </row>
    <row r="34" spans="3:14" s="6" customFormat="1" ht="9.75" customHeight="1">
      <c r="C34" s="66" t="s">
        <v>24</v>
      </c>
      <c r="D34" s="67"/>
      <c r="E34" s="18">
        <v>0</v>
      </c>
      <c r="F34" s="52">
        <v>0</v>
      </c>
      <c r="J34" s="24"/>
      <c r="K34" s="24"/>
      <c r="L34" s="24"/>
      <c r="M34" s="25"/>
      <c r="N34" s="25"/>
    </row>
    <row r="35" spans="3:14" s="6" customFormat="1" ht="9.75" customHeight="1">
      <c r="C35" s="66" t="s">
        <v>25</v>
      </c>
      <c r="D35" s="67"/>
      <c r="E35" s="18">
        <v>0</v>
      </c>
      <c r="F35" s="52">
        <v>0</v>
      </c>
      <c r="J35" s="24"/>
      <c r="K35" s="24"/>
      <c r="L35" s="24"/>
      <c r="M35" s="25"/>
      <c r="N35" s="25"/>
    </row>
    <row r="36" spans="3:14" s="6" customFormat="1" ht="9.75" customHeight="1">
      <c r="C36" s="66" t="s">
        <v>26</v>
      </c>
      <c r="D36" s="67"/>
      <c r="E36" s="18">
        <v>0</v>
      </c>
      <c r="F36" s="52">
        <v>0</v>
      </c>
      <c r="J36" s="24"/>
      <c r="K36" s="24"/>
      <c r="L36" s="24"/>
      <c r="M36" s="25"/>
      <c r="N36" s="25"/>
    </row>
    <row r="37" spans="3:14" s="6" customFormat="1" ht="9.75" customHeight="1">
      <c r="C37" s="66" t="s">
        <v>27</v>
      </c>
      <c r="D37" s="67"/>
      <c r="E37" s="18">
        <v>0</v>
      </c>
      <c r="F37" s="52">
        <v>0</v>
      </c>
      <c r="J37" s="24"/>
      <c r="K37" s="24"/>
      <c r="L37" s="24"/>
      <c r="M37" s="25"/>
      <c r="N37" s="25"/>
    </row>
    <row r="38" spans="3:14" s="6" customFormat="1" ht="9.75" customHeight="1">
      <c r="C38" s="66" t="s">
        <v>29</v>
      </c>
      <c r="D38" s="67"/>
      <c r="E38" s="18">
        <v>0</v>
      </c>
      <c r="F38" s="52">
        <v>0</v>
      </c>
      <c r="J38" s="24"/>
      <c r="K38" s="24"/>
      <c r="L38" s="24"/>
      <c r="M38" s="25"/>
      <c r="N38" s="25"/>
    </row>
    <row r="39" spans="3:14" s="6" customFormat="1" ht="9.75" customHeight="1">
      <c r="C39" s="66" t="s">
        <v>30</v>
      </c>
      <c r="D39" s="67"/>
      <c r="E39" s="18"/>
      <c r="F39" s="52"/>
      <c r="J39" s="24"/>
      <c r="K39" s="24"/>
      <c r="L39" s="24"/>
      <c r="M39" s="25"/>
      <c r="N39" s="25"/>
    </row>
    <row r="40" spans="3:14" s="6" customFormat="1" ht="9.75" customHeight="1">
      <c r="C40" s="66" t="s">
        <v>44</v>
      </c>
      <c r="D40" s="67"/>
      <c r="E40" s="18">
        <v>0</v>
      </c>
      <c r="F40" s="52">
        <v>0</v>
      </c>
      <c r="J40" s="24"/>
      <c r="K40" s="24"/>
      <c r="L40" s="24"/>
      <c r="M40" s="25"/>
      <c r="N40" s="25"/>
    </row>
    <row r="41" spans="3:14" s="6" customFormat="1" ht="9.75" customHeight="1">
      <c r="C41" s="66" t="s">
        <v>40</v>
      </c>
      <c r="D41" s="67"/>
      <c r="E41" s="18">
        <v>0</v>
      </c>
      <c r="F41" s="52">
        <v>0</v>
      </c>
      <c r="J41" s="24"/>
      <c r="K41" s="24"/>
      <c r="L41" s="24"/>
      <c r="M41" s="25"/>
      <c r="N41" s="25"/>
    </row>
    <row r="42" spans="3:14" ht="12" customHeight="1">
      <c r="C42" s="66" t="s">
        <v>31</v>
      </c>
      <c r="D42" s="67"/>
      <c r="E42" s="18">
        <v>0</v>
      </c>
      <c r="F42" s="52">
        <v>0</v>
      </c>
      <c r="J42" s="24"/>
      <c r="K42" s="24"/>
      <c r="L42" s="24"/>
      <c r="M42" s="25"/>
      <c r="N42" s="25"/>
    </row>
    <row r="43" spans="3:14" ht="10.5" customHeight="1">
      <c r="C43" s="66" t="s">
        <v>37</v>
      </c>
      <c r="D43" s="67"/>
      <c r="E43" s="22">
        <v>4926.4</v>
      </c>
      <c r="F43" s="53">
        <v>3152.9</v>
      </c>
      <c r="J43" s="24"/>
      <c r="K43" s="24"/>
      <c r="L43" s="24"/>
      <c r="M43" s="25"/>
      <c r="N43" s="25"/>
    </row>
    <row r="44" spans="3:14" ht="7.5" customHeight="1">
      <c r="C44" s="44"/>
      <c r="D44" s="45"/>
      <c r="E44" s="18"/>
      <c r="F44" s="52"/>
      <c r="G44" s="20">
        <v>790173</v>
      </c>
      <c r="J44" s="24"/>
      <c r="K44" s="24"/>
      <c r="L44" s="24"/>
      <c r="M44" s="25"/>
      <c r="N44" s="25"/>
    </row>
    <row r="45" spans="3:14" ht="11.25" customHeight="1">
      <c r="C45" s="77" t="s">
        <v>32</v>
      </c>
      <c r="D45" s="78"/>
      <c r="E45" s="33">
        <f>E12-E26</f>
        <v>120243.99999999999</v>
      </c>
      <c r="F45" s="55">
        <f>F12-F26</f>
        <v>16577.40000000001</v>
      </c>
      <c r="G45" s="21">
        <f>+F45-G44</f>
        <v>-773595.6</v>
      </c>
      <c r="J45" s="24"/>
      <c r="K45" s="24"/>
      <c r="L45" s="24"/>
      <c r="M45" s="25"/>
      <c r="N45" s="25"/>
    </row>
    <row r="46" spans="3:14" ht="5.25" customHeight="1">
      <c r="C46" s="79"/>
      <c r="D46" s="80"/>
      <c r="E46" s="30"/>
      <c r="F46" s="56"/>
      <c r="J46" s="24"/>
      <c r="K46" s="24"/>
      <c r="L46" s="24"/>
      <c r="M46" s="25"/>
      <c r="N46" s="25"/>
    </row>
    <row r="47" spans="3:14" ht="12" customHeight="1">
      <c r="C47" s="62" t="s">
        <v>45</v>
      </c>
      <c r="D47" s="63"/>
      <c r="E47" s="29"/>
      <c r="F47" s="57"/>
      <c r="J47" s="24"/>
      <c r="K47" s="24"/>
      <c r="L47" s="24"/>
      <c r="M47" s="25"/>
      <c r="N47" s="25"/>
    </row>
    <row r="48" spans="3:14" ht="3" customHeight="1">
      <c r="C48" s="73"/>
      <c r="D48" s="74"/>
      <c r="E48" s="30"/>
      <c r="F48" s="56"/>
      <c r="J48" s="24"/>
      <c r="K48" s="24"/>
      <c r="L48" s="24"/>
      <c r="M48" s="25"/>
      <c r="N48" s="25"/>
    </row>
    <row r="49" spans="3:14" ht="12" customHeight="1">
      <c r="C49" s="62" t="s">
        <v>39</v>
      </c>
      <c r="D49" s="63"/>
      <c r="E49" s="31">
        <f>SUM(E50:E52)</f>
        <v>3988.5</v>
      </c>
      <c r="F49" s="51">
        <f>SUM(F50:F52)</f>
        <v>9916</v>
      </c>
      <c r="J49" s="24"/>
      <c r="K49" s="24"/>
      <c r="L49" s="24"/>
      <c r="M49" s="25"/>
      <c r="N49" s="25"/>
    </row>
    <row r="50" spans="3:14" ht="9.75" customHeight="1">
      <c r="C50" s="64" t="s">
        <v>4</v>
      </c>
      <c r="D50" s="65"/>
      <c r="E50" s="32"/>
      <c r="F50" s="58"/>
      <c r="J50" s="24"/>
      <c r="K50" s="24"/>
      <c r="L50" s="24"/>
      <c r="M50" s="25"/>
      <c r="N50" s="25"/>
    </row>
    <row r="51" spans="3:14" ht="9.75" customHeight="1">
      <c r="C51" s="64" t="s">
        <v>6</v>
      </c>
      <c r="D51" s="65"/>
      <c r="E51" s="32">
        <v>1411.5</v>
      </c>
      <c r="F51" s="58"/>
      <c r="J51" s="24"/>
      <c r="K51" s="24"/>
      <c r="L51" s="24"/>
      <c r="M51" s="25"/>
      <c r="N51" s="25"/>
    </row>
    <row r="52" spans="3:14" ht="9.75" customHeight="1">
      <c r="C52" s="64" t="s">
        <v>36</v>
      </c>
      <c r="D52" s="65"/>
      <c r="E52" s="32">
        <v>2577</v>
      </c>
      <c r="F52" s="58">
        <v>9916</v>
      </c>
      <c r="J52" s="24"/>
      <c r="K52" s="24"/>
      <c r="L52" s="24"/>
      <c r="M52" s="25"/>
      <c r="N52" s="25"/>
    </row>
    <row r="53" spans="3:14" ht="9.75" customHeight="1">
      <c r="C53" s="64"/>
      <c r="D53" s="65"/>
      <c r="E53" s="32"/>
      <c r="F53" s="58"/>
      <c r="J53" s="24"/>
      <c r="K53" s="24"/>
      <c r="L53" s="24"/>
      <c r="M53" s="25"/>
      <c r="N53" s="25"/>
    </row>
    <row r="54" spans="3:14" ht="9.75" customHeight="1">
      <c r="C54" s="62" t="s">
        <v>10</v>
      </c>
      <c r="D54" s="63"/>
      <c r="E54" s="31">
        <f>E55+E56+E57</f>
        <v>138548.6</v>
      </c>
      <c r="F54" s="51">
        <f>F55+F56+F57</f>
        <v>110132.09999999999</v>
      </c>
      <c r="J54" s="24"/>
      <c r="K54" s="24"/>
      <c r="L54" s="24"/>
      <c r="M54" s="25"/>
      <c r="N54" s="25"/>
    </row>
    <row r="55" spans="3:14" ht="9.75" customHeight="1">
      <c r="C55" s="64" t="s">
        <v>4</v>
      </c>
      <c r="D55" s="65"/>
      <c r="E55" s="32">
        <v>0</v>
      </c>
      <c r="F55" s="58">
        <v>0</v>
      </c>
      <c r="J55" s="24"/>
      <c r="K55" s="24"/>
      <c r="L55" s="24"/>
      <c r="M55" s="25"/>
      <c r="N55" s="25"/>
    </row>
    <row r="56" spans="3:14" ht="9.75" customHeight="1">
      <c r="C56" s="64" t="s">
        <v>6</v>
      </c>
      <c r="D56" s="65"/>
      <c r="E56" s="32">
        <v>1257.5</v>
      </c>
      <c r="F56" s="58">
        <v>9.4</v>
      </c>
      <c r="J56" s="24"/>
      <c r="K56" s="24"/>
      <c r="L56" s="24"/>
      <c r="M56" s="25"/>
      <c r="N56" s="25"/>
    </row>
    <row r="57" spans="3:14" s="6" customFormat="1" ht="9.75" customHeight="1">
      <c r="C57" s="64" t="s">
        <v>14</v>
      </c>
      <c r="D57" s="65"/>
      <c r="E57" s="32">
        <v>137291.1</v>
      </c>
      <c r="F57" s="58">
        <v>110122.7</v>
      </c>
      <c r="J57" s="24"/>
      <c r="K57" s="24"/>
      <c r="L57" s="24"/>
      <c r="M57" s="25"/>
      <c r="N57" s="25"/>
    </row>
    <row r="58" spans="3:14" s="6" customFormat="1" ht="9.75" customHeight="1">
      <c r="C58" s="64"/>
      <c r="D58" s="65"/>
      <c r="E58" s="32"/>
      <c r="F58" s="58"/>
      <c r="J58" s="24"/>
      <c r="K58" s="24"/>
      <c r="L58" s="24"/>
      <c r="M58" s="25"/>
      <c r="N58" s="25"/>
    </row>
    <row r="59" spans="3:14" ht="10.5" customHeight="1">
      <c r="C59" s="70" t="s">
        <v>16</v>
      </c>
      <c r="D59" s="71"/>
      <c r="E59" s="33">
        <f>E49-E54</f>
        <v>-134560.1</v>
      </c>
      <c r="F59" s="55">
        <f>F49-F54</f>
        <v>-100216.09999999999</v>
      </c>
      <c r="J59" s="24"/>
      <c r="K59" s="24"/>
      <c r="L59" s="24"/>
      <c r="M59" s="25"/>
      <c r="N59" s="25"/>
    </row>
    <row r="60" spans="3:14" ht="8.25" customHeight="1">
      <c r="C60" s="46"/>
      <c r="D60" s="47"/>
      <c r="E60" s="30"/>
      <c r="F60" s="56"/>
      <c r="J60" s="24"/>
      <c r="K60" s="24"/>
      <c r="L60" s="24"/>
      <c r="M60" s="25"/>
      <c r="N60" s="25"/>
    </row>
    <row r="61" spans="3:14" ht="14.25" customHeight="1">
      <c r="C61" s="62" t="s">
        <v>17</v>
      </c>
      <c r="D61" s="63"/>
      <c r="E61" s="29"/>
      <c r="F61" s="57"/>
      <c r="J61" s="24"/>
      <c r="K61" s="24"/>
      <c r="L61" s="24"/>
      <c r="M61" s="25"/>
      <c r="N61" s="25"/>
    </row>
    <row r="62" spans="3:14" ht="4.5" customHeight="1">
      <c r="C62" s="42"/>
      <c r="D62" s="43"/>
      <c r="E62" s="30"/>
      <c r="F62" s="56"/>
      <c r="J62" s="24"/>
      <c r="K62" s="24"/>
      <c r="L62" s="24"/>
      <c r="M62" s="25"/>
      <c r="N62" s="25"/>
    </row>
    <row r="63" spans="3:14" ht="12" customHeight="1">
      <c r="C63" s="62" t="s">
        <v>39</v>
      </c>
      <c r="D63" s="63"/>
      <c r="E63" s="31">
        <f>SUM(E64:E67)</f>
        <v>0</v>
      </c>
      <c r="F63" s="51">
        <f>SUM(F64:F67)</f>
        <v>0</v>
      </c>
      <c r="J63" s="24"/>
      <c r="K63" s="24"/>
      <c r="L63" s="24"/>
      <c r="M63" s="25"/>
      <c r="N63" s="25"/>
    </row>
    <row r="64" spans="3:14" ht="9.75" customHeight="1">
      <c r="C64" s="64" t="s">
        <v>21</v>
      </c>
      <c r="D64" s="65"/>
      <c r="E64" s="32">
        <v>0</v>
      </c>
      <c r="F64" s="58">
        <v>0</v>
      </c>
      <c r="J64" s="24"/>
      <c r="K64" s="24"/>
      <c r="L64" s="24"/>
      <c r="M64" s="25"/>
      <c r="N64" s="25"/>
    </row>
    <row r="65" spans="3:14" ht="9.75" customHeight="1">
      <c r="C65" s="64" t="s">
        <v>46</v>
      </c>
      <c r="D65" s="65"/>
      <c r="E65" s="32">
        <v>0</v>
      </c>
      <c r="F65" s="58">
        <v>0</v>
      </c>
      <c r="J65" s="24"/>
      <c r="K65" s="24"/>
      <c r="L65" s="24"/>
      <c r="M65" s="25"/>
      <c r="N65" s="25"/>
    </row>
    <row r="66" spans="3:14" ht="9.75" customHeight="1">
      <c r="C66" s="64" t="s">
        <v>47</v>
      </c>
      <c r="D66" s="65"/>
      <c r="E66" s="32">
        <v>0</v>
      </c>
      <c r="F66" s="58">
        <v>0</v>
      </c>
      <c r="J66" s="24"/>
      <c r="K66" s="24"/>
      <c r="L66" s="24"/>
      <c r="M66" s="25"/>
      <c r="N66" s="25"/>
    </row>
    <row r="67" spans="3:14" ht="9.75" customHeight="1">
      <c r="C67" s="64" t="s">
        <v>38</v>
      </c>
      <c r="D67" s="65"/>
      <c r="E67" s="32"/>
      <c r="F67" s="58"/>
      <c r="J67" s="24"/>
      <c r="K67" s="24"/>
      <c r="L67" s="24"/>
      <c r="M67" s="25"/>
      <c r="N67" s="25"/>
    </row>
    <row r="68" spans="3:14" ht="9.75" customHeight="1">
      <c r="C68" s="64"/>
      <c r="D68" s="65"/>
      <c r="E68" s="32"/>
      <c r="F68" s="58"/>
      <c r="J68" s="24"/>
      <c r="K68" s="24"/>
      <c r="L68" s="24"/>
      <c r="M68" s="25"/>
      <c r="N68" s="25"/>
    </row>
    <row r="69" spans="3:14" ht="9.75" customHeight="1">
      <c r="C69" s="62" t="s">
        <v>10</v>
      </c>
      <c r="D69" s="63"/>
      <c r="E69" s="31">
        <f>SUM(E70:E73)</f>
        <v>20838.1</v>
      </c>
      <c r="F69" s="51">
        <f>SUM(F70:F73)</f>
        <v>18900.5</v>
      </c>
      <c r="J69" s="24"/>
      <c r="K69" s="24"/>
      <c r="L69" s="24"/>
      <c r="M69" s="25"/>
      <c r="N69" s="25"/>
    </row>
    <row r="70" spans="3:14" ht="9.75" customHeight="1">
      <c r="C70" s="64" t="s">
        <v>28</v>
      </c>
      <c r="D70" s="65"/>
      <c r="E70" s="32">
        <v>0</v>
      </c>
      <c r="F70" s="58">
        <v>0</v>
      </c>
      <c r="J70" s="24"/>
      <c r="K70" s="24"/>
      <c r="L70" s="24"/>
      <c r="M70" s="25"/>
      <c r="N70" s="25"/>
    </row>
    <row r="71" spans="3:14" ht="9.75" customHeight="1">
      <c r="C71" s="64" t="s">
        <v>46</v>
      </c>
      <c r="D71" s="65"/>
      <c r="E71" s="32">
        <v>0</v>
      </c>
      <c r="F71" s="58">
        <v>0</v>
      </c>
      <c r="J71" s="24"/>
      <c r="K71" s="24"/>
      <c r="L71" s="24"/>
      <c r="M71" s="25"/>
      <c r="N71" s="25"/>
    </row>
    <row r="72" spans="3:14" s="6" customFormat="1" ht="9.75" customHeight="1">
      <c r="C72" s="64" t="s">
        <v>47</v>
      </c>
      <c r="D72" s="65"/>
      <c r="E72" s="32"/>
      <c r="F72" s="58"/>
      <c r="J72" s="24"/>
      <c r="K72" s="24"/>
      <c r="L72" s="24"/>
      <c r="M72" s="25"/>
      <c r="N72" s="25"/>
    </row>
    <row r="73" spans="3:14" s="6" customFormat="1" ht="9.75" customHeight="1">
      <c r="C73" s="64" t="s">
        <v>48</v>
      </c>
      <c r="D73" s="65"/>
      <c r="E73" s="32">
        <v>20838.1</v>
      </c>
      <c r="F73" s="58">
        <v>18900.5</v>
      </c>
      <c r="J73" s="24"/>
      <c r="K73" s="24"/>
      <c r="L73" s="24"/>
      <c r="M73" s="25"/>
      <c r="N73" s="25"/>
    </row>
    <row r="74" spans="3:14" s="6" customFormat="1" ht="9.75" customHeight="1">
      <c r="C74" s="64"/>
      <c r="D74" s="65"/>
      <c r="E74" s="32"/>
      <c r="F74" s="58"/>
      <c r="J74" s="24"/>
      <c r="K74" s="24"/>
      <c r="L74" s="24"/>
      <c r="M74" s="25"/>
      <c r="N74" s="25"/>
    </row>
    <row r="75" spans="3:14" ht="12" customHeight="1">
      <c r="C75" s="70" t="s">
        <v>49</v>
      </c>
      <c r="D75" s="71"/>
      <c r="E75" s="33">
        <f>E63-E69</f>
        <v>-20838.1</v>
      </c>
      <c r="F75" s="55">
        <f>F63-F69</f>
        <v>-18900.5</v>
      </c>
      <c r="J75" s="24"/>
      <c r="K75" s="24"/>
      <c r="L75" s="24"/>
      <c r="M75" s="25"/>
      <c r="N75" s="25"/>
    </row>
    <row r="76" spans="3:14" ht="8.25" customHeight="1">
      <c r="C76" s="46"/>
      <c r="D76" s="47"/>
      <c r="E76" s="30"/>
      <c r="F76" s="56"/>
      <c r="J76" s="24"/>
      <c r="K76" s="24"/>
      <c r="L76" s="24"/>
      <c r="M76" s="25"/>
      <c r="N76" s="25"/>
    </row>
    <row r="77" spans="3:14" ht="23.25" customHeight="1">
      <c r="C77" s="62" t="s">
        <v>33</v>
      </c>
      <c r="D77" s="63"/>
      <c r="E77" s="33">
        <f>E45+E59+E75</f>
        <v>-35154.20000000002</v>
      </c>
      <c r="F77" s="55">
        <f>F45+F59+F75</f>
        <v>-102539.19999999998</v>
      </c>
      <c r="J77" s="24"/>
      <c r="K77" s="24"/>
      <c r="L77" s="24"/>
      <c r="M77" s="25"/>
      <c r="N77" s="25"/>
    </row>
    <row r="78" spans="3:14" ht="3.75" customHeight="1">
      <c r="C78" s="46"/>
      <c r="D78" s="47"/>
      <c r="E78" s="29"/>
      <c r="F78" s="57"/>
      <c r="J78" s="24"/>
      <c r="K78" s="24"/>
      <c r="L78" s="24"/>
      <c r="M78" s="25"/>
      <c r="N78" s="25"/>
    </row>
    <row r="79" spans="3:14" s="6" customFormat="1" ht="12.75" customHeight="1">
      <c r="C79" s="68" t="s">
        <v>50</v>
      </c>
      <c r="D79" s="69"/>
      <c r="E79" s="29">
        <v>150728.8</v>
      </c>
      <c r="F79" s="57">
        <v>253268</v>
      </c>
      <c r="J79" s="24"/>
      <c r="K79" s="24"/>
      <c r="L79" s="24"/>
      <c r="M79" s="25"/>
      <c r="N79" s="25"/>
    </row>
    <row r="80" spans="3:14" s="6" customFormat="1" ht="15" customHeight="1">
      <c r="C80" s="68" t="s">
        <v>34</v>
      </c>
      <c r="D80" s="69"/>
      <c r="E80" s="29">
        <f>SUM(E77+E79)</f>
        <v>115574.59999999998</v>
      </c>
      <c r="F80" s="57">
        <f>SUM(F77+F79)</f>
        <v>150728.80000000002</v>
      </c>
      <c r="G80" s="59"/>
      <c r="H80" s="41"/>
      <c r="J80" s="24"/>
      <c r="K80" s="24"/>
      <c r="L80" s="24"/>
      <c r="M80" s="25"/>
      <c r="N80" s="25"/>
    </row>
    <row r="81" spans="3:14" ht="4.5" customHeight="1">
      <c r="C81" s="75"/>
      <c r="D81" s="76"/>
      <c r="E81" s="27"/>
      <c r="F81" s="60"/>
      <c r="G81" s="21"/>
      <c r="J81" s="24"/>
      <c r="K81" s="24"/>
      <c r="L81" s="24"/>
      <c r="M81" s="25"/>
      <c r="N81" s="25"/>
    </row>
    <row r="82" spans="3:14" ht="5.25" customHeight="1" thickBot="1">
      <c r="C82" s="14"/>
      <c r="D82" s="15"/>
      <c r="E82" s="28"/>
      <c r="F82" s="50"/>
      <c r="G82" s="20"/>
      <c r="J82" s="24"/>
      <c r="K82" s="24"/>
      <c r="L82" s="24"/>
      <c r="M82" s="25"/>
      <c r="N82" s="25"/>
    </row>
    <row r="83" spans="3:6" ht="6" customHeight="1">
      <c r="C83" s="7"/>
      <c r="D83" s="5"/>
      <c r="E83" s="5"/>
      <c r="F83" s="5"/>
    </row>
    <row r="84" spans="3:6" ht="9.75" customHeight="1">
      <c r="C84" s="8" t="s">
        <v>41</v>
      </c>
      <c r="D84" s="8"/>
      <c r="E84" s="40"/>
      <c r="F84" s="37">
        <v>118451.8</v>
      </c>
    </row>
    <row r="85" spans="5:7" ht="14.25">
      <c r="E85" s="34"/>
      <c r="F85" s="21">
        <f>F84-E80</f>
        <v>2877.200000000026</v>
      </c>
      <c r="G85" s="35"/>
    </row>
    <row r="86" ht="14.25">
      <c r="H86" s="36"/>
    </row>
    <row r="87" ht="14.25">
      <c r="H87" s="35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2017-01-28T00:21:57Z</cp:lastPrinted>
  <dcterms:created xsi:type="dcterms:W3CDTF">2014-09-04T19:30:54Z</dcterms:created>
  <dcterms:modified xsi:type="dcterms:W3CDTF">2017-02-20T19:58:03Z</dcterms:modified>
  <cp:category/>
  <cp:version/>
  <cp:contentType/>
  <cp:contentStatus/>
</cp:coreProperties>
</file>