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Dic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<sst xmlns="http://schemas.openxmlformats.org/spreadsheetml/2006/main" count="51" uniqueCount="51">
  <si>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</si>
  <si>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</si>
  <si>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</si>
  <si>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</si>
  <si>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</si>
  <si>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</si>
  <si>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</si>
  <si>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</si>
  <si>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</si>
  <si>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</si>
  <si>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</si>
  <si>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</si>
  <si>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</si>
  <si>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</si>
  <si>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</si>
  <si>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</si>
  <si>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</si>
  <si>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</si>
  <si>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</si>
  <si>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</si>
  <si>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</si>
  <si>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</si>
  <si>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</si>
  <si>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</si>
  <si>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</si>
  <si>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</si>
  <si>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</si>
  <si>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</si>
  <si>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</si>
  <si>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</si>
  <si>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</si>
  <si>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</si>
  <si>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</si>
  <si>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</si>
  <si>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</si>
  <si>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</si>
  <si>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</si>
  <si>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</si>
  <si>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</si>
  <si>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</si>
  <si>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</si>
  <si>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</si>
  <si>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</si>
  <si>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</si>
  <si>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</si>
  <si>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</si>
  <si>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</si>
  <si>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</si>
  <si>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</si>
  <si>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</si>
  <si>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 1 de enero de 2015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</si>
</sst>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C5" sqref="C5:K5"/>
    </sheetView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1029916.3999999999</v>
      </c>
      <c r="G11" s="43">
        <f t="shared" ref="G11" si="0">G12+G16+G26+G31+G35+G41</f>
        <v>279908.8</v>
      </c>
      <c r="H11" s="43">
        <f>H12+H16+H26+H31+H35+H41</f>
        <v>1309825.2</v>
      </c>
      <c r="I11" s="43">
        <f t="shared" ref="I11:K11" si="1">I12+I16+I26+I31+I35+I41</f>
        <v>36035.799999999996</v>
      </c>
      <c r="J11" s="43">
        <f t="shared" si="1"/>
        <v>1203359.1999999997</v>
      </c>
      <c r="K11" s="44">
        <f t="shared" si="1"/>
        <v>1273789.3999999999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1029916.3999999999</v>
      </c>
      <c r="G16" s="43">
        <f t="shared" si="6"/>
        <v>279908.8</v>
      </c>
      <c r="H16" s="43">
        <f>SUM(H17:H24)</f>
        <v>1309825.2</v>
      </c>
      <c r="I16" s="43">
        <f t="shared" ref="I16:K16" si="7">SUM(I17:I24)</f>
        <v>36035.799999999996</v>
      </c>
      <c r="J16" s="43">
        <f t="shared" si="7"/>
        <v>1203359.1999999997</v>
      </c>
      <c r="K16" s="44">
        <f t="shared" si="7"/>
        <v>1273789.3999999999</v>
      </c>
      <c r="L16" s="10"/>
    </row>
    <row r="17" spans="2:14" x14ac:dyDescent="0.3">
      <c r="B17" s="4"/>
      <c r="C17" s="42"/>
      <c r="D17" s="42"/>
      <c r="E17" s="45" t="s">
        <v>16</v>
      </c>
      <c r="F17" s="46">
        <v>1029916.3999999999</v>
      </c>
      <c r="G17" s="46">
        <v>279908.8</v>
      </c>
      <c r="H17" s="46">
        <f t="shared" ref="H17" si="8">IF(AND(F17&gt;=0,G17&gt;=0),(F17+G17),"-")</f>
        <v>1309825.2</v>
      </c>
      <c r="I17" s="46">
        <v>36035.799999999996</v>
      </c>
      <c r="J17" s="46">
        <v>1203359.1999999997</v>
      </c>
      <c r="K17" s="47">
        <f t="shared" si="5"/>
        <v>1273789.3999999999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400000</v>
      </c>
      <c r="G46" s="43">
        <v>353976.60000000003</v>
      </c>
      <c r="H46" s="43">
        <f>IF(AND(F46&gt;=0,G46&gt;=0),(F46+G46),"-")</f>
        <v>753976.60000000009</v>
      </c>
      <c r="I46" s="43">
        <v>0</v>
      </c>
      <c r="J46" s="43">
        <v>753957.6</v>
      </c>
      <c r="K46" s="44">
        <f t="shared" ref="K46" si="17">IF(AND(H46&gt;=0,I46&gt;=0),(H46-I46),"-")</f>
        <v>753976.60000000009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>
        <v>0</v>
      </c>
      <c r="G48" s="43">
        <v>12858.6</v>
      </c>
      <c r="H48" s="43">
        <f>IF(AND(F48&gt;=0,G48&gt;=0),(F48+G48),"-")</f>
        <v>12858.6</v>
      </c>
      <c r="I48" s="43">
        <v>0</v>
      </c>
      <c r="J48" s="43">
        <v>6647.5</v>
      </c>
      <c r="K48" s="44">
        <f t="shared" ref="K48" si="18">H48-I48</f>
        <v>12858.6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1429916.4</v>
      </c>
      <c r="G51" s="43">
        <f>G48+G46+G44+G11</f>
        <v>646744</v>
      </c>
      <c r="H51" s="43">
        <f>H48+H46+H44+H11</f>
        <v>2076660.4</v>
      </c>
      <c r="I51" s="43">
        <f t="shared" ref="I51:K51" si="19">I48+I46+I44+I11</f>
        <v>36035.799999999996</v>
      </c>
      <c r="J51" s="43">
        <f t="shared" si="19"/>
        <v>1963964.2999999998</v>
      </c>
      <c r="K51" s="44">
        <f t="shared" si="19"/>
        <v>2040624.6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5"/>
      <c r="H60" s="55"/>
      <c r="I60" s="55"/>
      <c r="J60" s="55"/>
      <c r="K60" s="55"/>
    </row>
    <row r="61" spans="2:12" ht="15" customHeight="1" x14ac:dyDescent="0.3">
      <c r="E61" s="51" t="s">
        <v>46</v>
      </c>
      <c r="F61" s="25"/>
      <c r="G61" s="56" t="s">
        <v>48</v>
      </c>
      <c r="H61" s="56"/>
      <c r="I61" s="56"/>
      <c r="J61" s="56"/>
      <c r="K61" s="56"/>
    </row>
    <row r="62" spans="2:12" ht="15" customHeight="1" x14ac:dyDescent="0.3">
      <c r="E62" s="51" t="s">
        <v>47</v>
      </c>
      <c r="F62" s="25"/>
      <c r="G62" s="54" t="s">
        <v>49</v>
      </c>
      <c r="H62" s="54"/>
      <c r="I62" s="54"/>
      <c r="J62" s="54"/>
      <c r="K62" s="54"/>
      <c r="L62" s="54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2016-01-29T21:31:25Z</dcterms:modified>
</cp:coreProperties>
</file>