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G:\Unidades compartidas\EdosFin(ReCompDrive)\23 12 Edos Fin dic 2023\1CONAC 12 2023\"/>
    </mc:Choice>
  </mc:AlternateContent>
  <xr:revisionPtr revIDLastSave="0" documentId="13_ncr:1_{9A477F86-8E14-41C2-B417-330F95FE015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CSF " sheetId="1" r:id="rId1"/>
  </sheets>
  <externalReferences>
    <externalReference r:id="rId2"/>
    <externalReference r:id="rId3"/>
    <externalReference r:id="rId4"/>
  </externalReferences>
  <definedNames>
    <definedName name="\a">#REF!</definedName>
    <definedName name="A_impresión_IM">'[1]Crese-05'!$B$1:$N$14</definedName>
    <definedName name="_xlnm.Print_Area" localSheetId="0">'ECSF '!$A$1:$G$84</definedName>
    <definedName name="b">#REF!</definedName>
    <definedName name="COMPARATIVO">#REF!</definedName>
    <definedName name="LLL">'[2]DCCOA-5A'!$B$1:$N$12</definedName>
    <definedName name="PERIODO">#REF!</definedName>
    <definedName name="PESOS">#REF!</definedName>
    <definedName name="res">'[3]EDO POS FINAN'!$B$2:$S$45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2" i="1" l="1"/>
  <c r="F66" i="1"/>
  <c r="E66" i="1"/>
  <c r="F59" i="1"/>
  <c r="F52" i="1" s="1"/>
  <c r="E59" i="1"/>
  <c r="F54" i="1"/>
  <c r="E54" i="1"/>
  <c r="F43" i="1"/>
  <c r="E43" i="1"/>
  <c r="F33" i="1"/>
  <c r="E33" i="1"/>
  <c r="F20" i="1"/>
  <c r="E20" i="1"/>
  <c r="F11" i="1"/>
  <c r="E11" i="1"/>
  <c r="E31" i="1" l="1"/>
  <c r="E9" i="1"/>
  <c r="F9" i="1"/>
  <c r="E52" i="1"/>
  <c r="F31" i="1"/>
  <c r="I69" i="1" l="1"/>
  <c r="G71" i="1"/>
  <c r="J69" i="1"/>
  <c r="K69" i="1" l="1"/>
</calcChain>
</file>

<file path=xl/sharedStrings.xml><?xml version="1.0" encoding="utf-8"?>
<sst xmlns="http://schemas.openxmlformats.org/spreadsheetml/2006/main" count="57" uniqueCount="57">
  <si>
    <t>Instituto de la Función Registral del Estado de México</t>
  </si>
  <si>
    <t>6. Estado de Cambios en la Situación Financiera</t>
  </si>
  <si>
    <t>Concepto</t>
  </si>
  <si>
    <t>Orígen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</si>
  <si>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</si>
  <si>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</si>
  <si>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</si>
  <si>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</si>
  <si>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</si>
  <si>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</si>
  <si>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</si>
  <si>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</si>
  <si>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</si>
  <si>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</si>
  <si>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</si>
  <si>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</si>
  <si>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</si>
  <si>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</si>
  <si>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</si>
  <si>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</si>
  <si>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</si>
  <si>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</si>
  <si>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</si>
  <si>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</si>
  <si>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</si>
  <si>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</si>
  <si>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</si>
  <si>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</si>
  <si>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</si>
  <si>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</si>
  <si>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</si>
  <si>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</si>
  <si>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</si>
  <si>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</si>
  <si>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</si>
  <si>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</si>
  <si>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</si>
  <si>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</si>
  <si>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</si>
  <si>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</si>
  <si>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</si>
  <si>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</si>
  <si>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</si>
  <si>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</si>
  <si>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Capítal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</si>
  <si>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</si>
  <si>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</si>
  <si>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</si>
  <si>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</si>
  <si>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</si>
  <si>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</si>
  <si>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</si>
  <si>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</si>
  <si>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</si>
  <si>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</si>
  <si>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"Bajo protesta de decir verdad declaramos que los Estados Financieros y sus Notas son razonablemente correctos y responsabilidad del emisor."</t>
  </si>
  <si>
    <t>Del 1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</si>
</sst>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#.0;\-#,###.0"/>
    <numFmt numFmtId="165" formatCode="#,##0.00000000_ ;\-#,##0.00000000\ "/>
    <numFmt numFmtId="166" formatCode="General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Gotham Book"/>
    </font>
    <font>
      <sz val="11"/>
      <color theme="1"/>
      <name val="Gotham Book"/>
    </font>
    <font>
      <b/>
      <sz val="10"/>
      <color theme="1"/>
      <name val="Gotham Book"/>
    </font>
    <font>
      <sz val="10"/>
      <color theme="1"/>
      <name val="Gotham Book"/>
    </font>
    <font>
      <b/>
      <sz val="9"/>
      <color theme="1"/>
      <name val="Gotham Book"/>
    </font>
    <font>
      <sz val="8"/>
      <color theme="1"/>
      <name val="Gotham Book"/>
    </font>
    <font>
      <sz val="9"/>
      <color theme="1"/>
      <name val="Gotham Book"/>
    </font>
    <font>
      <sz val="9"/>
      <name val="Gotham Book"/>
    </font>
    <font>
      <sz val="7"/>
      <color theme="1"/>
      <name val="Gotham Book"/>
    </font>
    <font>
      <sz val="8"/>
      <name val="Gotham Book"/>
    </font>
    <font>
      <sz val="11"/>
      <color rgb="FFFF0000"/>
      <name val="Gotham Book"/>
    </font>
    <font>
      <sz val="7"/>
      <color theme="0"/>
      <name val="Gotham Book"/>
    </font>
    <font>
      <sz val="11"/>
      <color theme="0"/>
      <name val="Gotham Book"/>
    </font>
    <font>
      <sz val="10"/>
      <color theme="0"/>
      <name val="Gotham Book"/>
    </font>
    <font>
      <sz val="10"/>
      <name val="Gotham Book"/>
    </font>
    <font>
      <sz val="6"/>
      <color theme="1"/>
      <name val="Gotham Book"/>
    </font>
    <font>
      <sz val="6"/>
      <color rgb="FFFF0000"/>
      <name val="Gotham Book"/>
    </font>
    <font>
      <b/>
      <sz val="7"/>
      <color rgb="FFFF0000"/>
      <name val="Gotham Book"/>
    </font>
    <font>
      <sz val="10"/>
      <name val="Arial"/>
      <family val="2"/>
    </font>
    <font>
      <sz val="9"/>
      <color rgb="FFFF0000"/>
      <name val="Gotham Book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rgb="FF00B0F0"/>
      </bottom>
      <diagonal/>
    </border>
    <border>
      <left/>
      <right/>
      <top/>
      <bottom style="hair">
        <color rgb="FF00B0F0"/>
      </bottom>
      <diagonal/>
    </border>
    <border>
      <left/>
      <right style="thin">
        <color indexed="64"/>
      </right>
      <top/>
      <bottom style="hair">
        <color rgb="FF00B0F0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0" fillId="0" borderId="0"/>
    <xf numFmtId="0" fontId="1" fillId="0" borderId="0"/>
    <xf numFmtId="166" fontId="20" fillId="0" borderId="0"/>
    <xf numFmtId="43" fontId="1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7" fillId="0" borderId="0" xfId="0" applyFont="1"/>
    <xf numFmtId="0" fontId="11" fillId="0" borderId="0" xfId="0" applyFont="1"/>
    <xf numFmtId="0" fontId="12" fillId="0" borderId="0" xfId="0" applyFont="1"/>
    <xf numFmtId="0" fontId="14" fillId="0" borderId="0" xfId="0" applyFont="1"/>
    <xf numFmtId="0" fontId="6" fillId="0" borderId="4" xfId="0" applyFont="1" applyBorder="1"/>
    <xf numFmtId="164" fontId="15" fillId="0" borderId="5" xfId="0" applyNumberFormat="1" applyFont="1" applyBorder="1"/>
    <xf numFmtId="164" fontId="15" fillId="0" borderId="6" xfId="0" applyNumberFormat="1" applyFont="1" applyBorder="1"/>
    <xf numFmtId="0" fontId="6" fillId="0" borderId="0" xfId="0" applyFont="1"/>
    <xf numFmtId="165" fontId="16" fillId="0" borderId="0" xfId="0" applyNumberFormat="1" applyFont="1"/>
    <xf numFmtId="0" fontId="10" fillId="0" borderId="0" xfId="0" applyFont="1"/>
    <xf numFmtId="0" fontId="17" fillId="0" borderId="0" xfId="0" applyFont="1"/>
    <xf numFmtId="0" fontId="18" fillId="0" borderId="0" xfId="0" applyFont="1"/>
    <xf numFmtId="43" fontId="4" fillId="0" borderId="2" xfId="1" applyFont="1" applyFill="1" applyBorder="1"/>
    <xf numFmtId="43" fontId="4" fillId="0" borderId="3" xfId="1" applyFont="1" applyFill="1" applyBorder="1"/>
    <xf numFmtId="43" fontId="5" fillId="0" borderId="0" xfId="1" applyFont="1" applyFill="1" applyBorder="1"/>
    <xf numFmtId="43" fontId="5" fillId="0" borderId="8" xfId="1" applyFont="1" applyFill="1" applyBorder="1"/>
    <xf numFmtId="43" fontId="4" fillId="0" borderId="0" xfId="1" applyFont="1" applyFill="1" applyBorder="1"/>
    <xf numFmtId="43" fontId="4" fillId="0" borderId="8" xfId="1" applyFont="1" applyFill="1" applyBorder="1"/>
    <xf numFmtId="43" fontId="8" fillId="0" borderId="0" xfId="1" applyFont="1" applyFill="1" applyBorder="1"/>
    <xf numFmtId="43" fontId="8" fillId="0" borderId="8" xfId="1" applyFont="1" applyFill="1" applyBorder="1"/>
    <xf numFmtId="0" fontId="8" fillId="0" borderId="7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7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3" fontId="9" fillId="0" borderId="0" xfId="1" applyFont="1" applyFill="1" applyBorder="1"/>
    <xf numFmtId="43" fontId="4" fillId="0" borderId="0" xfId="1" applyFont="1" applyFill="1" applyBorder="1" applyAlignment="1">
      <alignment vertical="center"/>
    </xf>
    <xf numFmtId="43" fontId="4" fillId="0" borderId="8" xfId="1" applyFont="1" applyFill="1" applyBorder="1" applyAlignment="1">
      <alignment vertical="center"/>
    </xf>
    <xf numFmtId="43" fontId="9" fillId="0" borderId="8" xfId="1" applyFont="1" applyFill="1" applyBorder="1"/>
    <xf numFmtId="43" fontId="19" fillId="0" borderId="0" xfId="0" applyNumberFormat="1" applyFont="1"/>
    <xf numFmtId="43" fontId="21" fillId="0" borderId="10" xfId="1" applyFont="1" applyFill="1" applyBorder="1"/>
    <xf numFmtId="43" fontId="21" fillId="0" borderId="11" xfId="1" applyFont="1" applyFill="1" applyBorder="1"/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</cellXfs>
  <cellStyles count="9">
    <cellStyle name="=C:\WINNT\SYSTEM32\COMMAND.COM" xfId="5" xr:uid="{00000000-0005-0000-0000-000000000000}"/>
    <cellStyle name="Millares" xfId="1" builtinId="3"/>
    <cellStyle name="Millares 2" xfId="8" xr:uid="{00000000-0005-0000-0000-000002000000}"/>
    <cellStyle name="Millares 6" xfId="6" xr:uid="{00000000-0005-0000-0000-000003000000}"/>
    <cellStyle name="Normal" xfId="0" builtinId="0"/>
    <cellStyle name="Normal 2" xfId="3" xr:uid="{00000000-0005-0000-0000-000005000000}"/>
    <cellStyle name="Normal 7" xfId="2" xr:uid="{00000000-0005-0000-0000-000006000000}"/>
    <cellStyle name="Normal 7 2" xfId="4" xr:uid="{00000000-0005-0000-0000-000007000000}"/>
    <cellStyle name="Normal 7 2 3" xfId="7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1543050</xdr:colOff>
      <xdr:row>74</xdr:row>
      <xdr:rowOff>164042</xdr:rowOff>
    </xdr:from>
    <xdr:to>
      <xdr:col>4</xdr:col>
      <xdr:colOff>382058</xdr:colOff>
      <xdr:row>78</xdr:row>
      <xdr:rowOff>114300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66ECD8B4-227E-4A6E-980C-36195955D8F4}"/>
            </a:ext>
          </a:extLst>
        </xdr:cNvPr>
        <xdr:cNvSpPr txBox="1"/>
      </xdr:nvSpPr>
      <xdr:spPr>
        <a:xfrm>
          <a:off x="2352675" y="9631892"/>
          <a:ext cx="2677583" cy="6741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800" b="1">
              <a:latin typeface="HelveticaNeueLT Std" panose="020B0604020202020204" pitchFamily="34" charset="0"/>
            </a:rPr>
            <a:t>L.</a:t>
          </a:r>
          <a:r>
            <a:rPr lang="es-MX" sz="800" b="1" baseline="0">
              <a:latin typeface="HelveticaNeueLT Std" panose="020B0604020202020204" pitchFamily="34" charset="0"/>
            </a:rPr>
            <a:t> en D. Leonardo Contreras Gómez</a:t>
          </a:r>
        </a:p>
        <a:p>
          <a:pPr algn="ctr"/>
          <a:r>
            <a:rPr lang="es-MX" sz="800" baseline="0">
              <a:latin typeface="HelveticaNeueLT Std" panose="020B0604020202020204" pitchFamily="34" charset="0"/>
            </a:rPr>
            <a:t>Director de Administración y Finanzas</a:t>
          </a:r>
          <a:endParaRPr lang="es-MX" sz="800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2</xdr:col>
      <xdr:colOff>60325</xdr:colOff>
      <xdr:row>74</xdr:row>
      <xdr:rowOff>158751</xdr:rowOff>
    </xdr:from>
    <xdr:to>
      <xdr:col>3</xdr:col>
      <xdr:colOff>1619250</xdr:colOff>
      <xdr:row>79</xdr:row>
      <xdr:rowOff>95250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47CC2B7D-705E-4045-806F-B7FF91DA3B08}"/>
            </a:ext>
          </a:extLst>
        </xdr:cNvPr>
        <xdr:cNvSpPr txBox="1"/>
      </xdr:nvSpPr>
      <xdr:spPr>
        <a:xfrm>
          <a:off x="222250" y="9626601"/>
          <a:ext cx="2206625" cy="841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8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Hernandez Tenorio </a:t>
          </a:r>
        </a:p>
        <a:p>
          <a:pPr algn="ctr"/>
          <a:r>
            <a:rPr lang="es-MX" sz="8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8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4</xdr:col>
      <xdr:colOff>285751</xdr:colOff>
      <xdr:row>75</xdr:row>
      <xdr:rowOff>5292</xdr:rowOff>
    </xdr:from>
    <xdr:to>
      <xdr:col>7</xdr:col>
      <xdr:colOff>0</xdr:colOff>
      <xdr:row>78</xdr:row>
      <xdr:rowOff>104775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FA29F5BD-8C11-4F6B-8D66-DCD89DAEE07E}"/>
            </a:ext>
          </a:extLst>
        </xdr:cNvPr>
        <xdr:cNvSpPr txBox="1"/>
      </xdr:nvSpPr>
      <xdr:spPr>
        <a:xfrm>
          <a:off x="4933951" y="9654117"/>
          <a:ext cx="2533649" cy="6424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</a:t>
          </a:r>
        </a:p>
        <a:p>
          <a:pPr algn="ctr"/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C:%20Documents%20and%20Settings%20Administrador%20Mis%20documentos%20CTA.%20PUB.%20ESTATAL%202005%20ORGANISMOS%20PATHY%20AA_CUADROS%20SRYTVM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Cuenta%20P&#250;blica\2003\DCCOA-5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Documents%20and%20Settings\Admin\Mis%20documentos\PATY%20ZAMORA\AA%20CUENTAS%20P&#218;BLICAS\Favoritos\2008\CUADROS%202008\I.-%20EDUCACI&#211;N\COBAE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ese-05"/>
    </sheetNames>
    <sheetDataSet>
      <sheetData sheetId="0">
        <row r="1">
          <cell r="B1" t="str">
            <v>COMPARATIVO DE EGRESOS POR CAPÍTULO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5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 G R E S O S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>EJERCIDO</v>
          </cell>
          <cell r="N6" t="str">
            <v>IMPORTE</v>
          </cell>
        </row>
        <row r="8">
          <cell r="B8" t="str">
            <v>SERVICIOS PERSONALES</v>
          </cell>
          <cell r="D8">
            <v>59245</v>
          </cell>
          <cell r="F8">
            <v>2188.6</v>
          </cell>
          <cell r="H8">
            <v>3508.6</v>
          </cell>
          <cell r="J8">
            <v>57925</v>
          </cell>
          <cell r="L8">
            <v>56042.2</v>
          </cell>
          <cell r="N8">
            <v>-1882.8000000000029</v>
          </cell>
        </row>
        <row r="9">
          <cell r="B9" t="str">
            <v>MATERIALES Y SUMINISTROS</v>
          </cell>
          <cell r="D9">
            <v>3673</v>
          </cell>
          <cell r="F9">
            <v>138</v>
          </cell>
          <cell r="H9">
            <v>1096.7</v>
          </cell>
          <cell r="J9">
            <v>2714.3</v>
          </cell>
          <cell r="L9">
            <v>2345.1999999999998</v>
          </cell>
          <cell r="N9">
            <v>-369.10000000000036</v>
          </cell>
        </row>
        <row r="10">
          <cell r="B10" t="str">
            <v>SERVICIOS GENERALES</v>
          </cell>
          <cell r="D10">
            <v>15800</v>
          </cell>
          <cell r="F10">
            <v>4211.8</v>
          </cell>
          <cell r="H10">
            <v>1933.1</v>
          </cell>
          <cell r="J10">
            <v>18078.7</v>
          </cell>
          <cell r="L10">
            <v>17147.3</v>
          </cell>
          <cell r="N10">
            <v>-931.40000000000146</v>
          </cell>
        </row>
        <row r="11">
          <cell r="B11" t="str">
            <v>BIENES MUEBLES E INMUEBLES</v>
          </cell>
          <cell r="D11">
            <v>422</v>
          </cell>
          <cell r="F11">
            <v>29.7</v>
          </cell>
          <cell r="H11">
            <v>29.7</v>
          </cell>
          <cell r="J11">
            <v>422</v>
          </cell>
          <cell r="L11">
            <v>340.4</v>
          </cell>
          <cell r="N11">
            <v>-81.600000000000023</v>
          </cell>
        </row>
        <row r="12">
          <cell r="D12" t="str">
            <v>__________</v>
          </cell>
          <cell r="F12" t="str">
            <v>__________</v>
          </cell>
          <cell r="H12" t="str">
            <v>__________</v>
          </cell>
          <cell r="J12" t="str">
            <v>__________</v>
          </cell>
          <cell r="L12" t="str">
            <v>__________</v>
          </cell>
          <cell r="N12" t="str">
            <v>__________</v>
          </cell>
        </row>
        <row r="13">
          <cell r="B13" t="str">
            <v xml:space="preserve">         T O T A L</v>
          </cell>
          <cell r="D13">
            <v>79140</v>
          </cell>
          <cell r="F13">
            <v>6568.0999999999995</v>
          </cell>
          <cell r="H13">
            <v>6568.0999999999995</v>
          </cell>
          <cell r="J13">
            <v>79140</v>
          </cell>
          <cell r="L13">
            <v>75875.099999999991</v>
          </cell>
          <cell r="N13">
            <v>-3264.9000000000087</v>
          </cell>
        </row>
        <row r="14">
          <cell r="D14" t="str">
            <v>==========</v>
          </cell>
          <cell r="F14" t="str">
            <v>==========</v>
          </cell>
          <cell r="H14" t="str">
            <v>==========</v>
          </cell>
          <cell r="J14" t="str">
            <v>==========</v>
          </cell>
          <cell r="L14" t="str">
            <v>==========</v>
          </cell>
          <cell r="N14" t="str">
            <v>==========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DCCOA-5A"/>
    </sheetNames>
    <sheetDataSet>
      <sheetData sheetId="0"/>
      <sheetData sheetId="1">
        <row r="1">
          <cell r="B1" t="str">
            <v>COMPARATIVO DE EGRESOS POR EJE RECTOR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3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EJE RECTOR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 xml:space="preserve">  EJERCIDO</v>
          </cell>
          <cell r="N6" t="str">
            <v>IMPORTE</v>
          </cell>
        </row>
        <row r="7">
          <cell r="B7" t="str">
            <v xml:space="preserve">Desarrollo Económico y Empleo </v>
          </cell>
          <cell r="D7">
            <v>20398.8</v>
          </cell>
          <cell r="F7">
            <v>1852.6</v>
          </cell>
          <cell r="H7">
            <v>368.8</v>
          </cell>
          <cell r="J7">
            <v>21882.6</v>
          </cell>
          <cell r="L7">
            <v>20630.900000000001</v>
          </cell>
          <cell r="N7">
            <v>-1251.6999999999971</v>
          </cell>
        </row>
        <row r="8">
          <cell r="B8" t="str">
            <v xml:space="preserve">Desarrollo Regional </v>
          </cell>
          <cell r="D8">
            <v>12599</v>
          </cell>
          <cell r="F8">
            <v>2264.4</v>
          </cell>
          <cell r="H8">
            <v>387.3</v>
          </cell>
          <cell r="J8">
            <v>14476.1</v>
          </cell>
          <cell r="L8">
            <v>14092.7</v>
          </cell>
          <cell r="N8">
            <v>-383.39999999999964</v>
          </cell>
        </row>
        <row r="9">
          <cell r="B9" t="str">
            <v xml:space="preserve">Desarrollo Urbano Sustentable </v>
          </cell>
          <cell r="D9">
            <v>73987.100000000006</v>
          </cell>
          <cell r="F9">
            <v>5791.9</v>
          </cell>
          <cell r="H9">
            <v>5088.7</v>
          </cell>
          <cell r="J9">
            <v>74690.3</v>
          </cell>
          <cell r="L9">
            <v>71497.7</v>
          </cell>
          <cell r="N9">
            <v>-3192.6000000000058</v>
          </cell>
        </row>
        <row r="10">
          <cell r="D10" t="str">
            <v>_________</v>
          </cell>
          <cell r="F10" t="str">
            <v>_________</v>
          </cell>
          <cell r="H10" t="str">
            <v>_________</v>
          </cell>
          <cell r="J10" t="str">
            <v>_________</v>
          </cell>
          <cell r="L10" t="str">
            <v>_________</v>
          </cell>
          <cell r="N10" t="str">
            <v>_________</v>
          </cell>
        </row>
        <row r="11">
          <cell r="B11" t="str">
            <v xml:space="preserve">         T O T A L</v>
          </cell>
          <cell r="D11">
            <v>106984.90000000001</v>
          </cell>
          <cell r="F11">
            <v>9908.9</v>
          </cell>
          <cell r="H11">
            <v>5844.8</v>
          </cell>
          <cell r="J11">
            <v>111049</v>
          </cell>
          <cell r="L11">
            <v>106221.3</v>
          </cell>
          <cell r="N11">
            <v>-4827.7000000000025</v>
          </cell>
        </row>
        <row r="12">
          <cell r="D12" t="str">
            <v>========</v>
          </cell>
          <cell r="F12" t="str">
            <v>========</v>
          </cell>
          <cell r="H12" t="str">
            <v>========</v>
          </cell>
          <cell r="J12" t="str">
            <v>========</v>
          </cell>
          <cell r="L12" t="str">
            <v>========</v>
          </cell>
          <cell r="N12" t="str">
            <v>========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DO POS FINAN"/>
      <sheetName val="EDO_RESULTADOS"/>
      <sheetName val="EDO MOD AL PATRIMONIO"/>
      <sheetName val="COMP_INGRESOS"/>
      <sheetName val="COMP_EGR X CAP"/>
      <sheetName val="AVANCE OPERATIVO"/>
      <sheetName val="PLAZAS"/>
      <sheetName val="Hoja2 (3)"/>
      <sheetName val="Hoja2 (2)"/>
      <sheetName val="COMP_INGRESOS (2006)"/>
      <sheetName val="FLUJO DE EFECTIVO (2)"/>
      <sheetName val="COMP_INGRESOS (2007)"/>
      <sheetName val="PLAZAS (2)"/>
      <sheetName val="% DE OPERACION"/>
      <sheetName val="ESTADÍSTICA (2)"/>
      <sheetName val="Hoja2 (4)"/>
    </sheetNames>
    <sheetDataSet>
      <sheetData sheetId="0">
        <row r="2">
          <cell r="B2" t="str">
            <v>ESTADO DE POSICIÓN FINANCIERA</v>
          </cell>
        </row>
        <row r="3">
          <cell r="B3" t="str">
            <v>Al 31 DE DICIEMBRE DE 2008</v>
          </cell>
        </row>
        <row r="4">
          <cell r="B4" t="str">
            <v>(Miles de Pesos)</v>
          </cell>
        </row>
        <row r="6">
          <cell r="B6" t="str">
            <v>C U E N T A</v>
          </cell>
          <cell r="E6" t="str">
            <v>2 0 0 8</v>
          </cell>
          <cell r="G6" t="str">
            <v>2 0 0 7</v>
          </cell>
          <cell r="I6" t="str">
            <v>VARIACIÓN</v>
          </cell>
          <cell r="L6" t="str">
            <v xml:space="preserve">C U E N T A </v>
          </cell>
          <cell r="N6" t="str">
            <v>2 0 0 8</v>
          </cell>
          <cell r="P6" t="str">
            <v>2 0 0 7</v>
          </cell>
          <cell r="R6" t="str">
            <v>VARIACIÓN</v>
          </cell>
        </row>
        <row r="8">
          <cell r="B8" t="str">
            <v xml:space="preserve">A C T I V O </v>
          </cell>
          <cell r="C8" t="str">
            <v xml:space="preserve">A C T I V O </v>
          </cell>
          <cell r="K8" t="str">
            <v xml:space="preserve">P A S I V O </v>
          </cell>
          <cell r="L8" t="str">
            <v>A CORTO PLAZO</v>
          </cell>
        </row>
        <row r="9">
          <cell r="B9" t="str">
            <v>CIRCULANTE</v>
          </cell>
          <cell r="C9" t="str">
            <v>Fondo Fijo de Caja</v>
          </cell>
          <cell r="E9">
            <v>15</v>
          </cell>
          <cell r="G9">
            <v>2.5</v>
          </cell>
          <cell r="I9">
            <v>12.5</v>
          </cell>
          <cell r="K9" t="str">
            <v xml:space="preserve">P A S I V O </v>
          </cell>
          <cell r="L9" t="str">
            <v>Cuentas por Pagar</v>
          </cell>
          <cell r="N9">
            <v>41925.199999999997</v>
          </cell>
          <cell r="P9">
            <v>8550.7000000000007</v>
          </cell>
          <cell r="R9">
            <v>33374.5</v>
          </cell>
        </row>
        <row r="10">
          <cell r="C10" t="str">
            <v>Bancos</v>
          </cell>
          <cell r="E10">
            <v>12594.4</v>
          </cell>
          <cell r="G10">
            <v>20205.900000000001</v>
          </cell>
          <cell r="I10">
            <v>-7611.5000000000018</v>
          </cell>
          <cell r="L10" t="str">
            <v>Depósitos en Garantía</v>
          </cell>
          <cell r="N10">
            <v>41.6</v>
          </cell>
          <cell r="P10">
            <v>8550.7000000000007</v>
          </cell>
          <cell r="R10">
            <v>41.6</v>
          </cell>
        </row>
        <row r="11">
          <cell r="C11" t="str">
            <v>Inversiones en Instituciones Financieras</v>
          </cell>
          <cell r="E11">
            <v>54327.5</v>
          </cell>
          <cell r="G11">
            <v>9089.6</v>
          </cell>
          <cell r="I11">
            <v>45237.9</v>
          </cell>
          <cell r="L11" t="str">
            <v>Retenciones a Favor de Terceros por Pagar</v>
          </cell>
          <cell r="N11">
            <v>884.9</v>
          </cell>
          <cell r="P11">
            <v>609.70000000000005</v>
          </cell>
          <cell r="R11">
            <v>275.19999999999993</v>
          </cell>
        </row>
        <row r="12">
          <cell r="C12" t="str">
            <v>Deudores Diversos</v>
          </cell>
          <cell r="E12">
            <v>68996.5</v>
          </cell>
          <cell r="G12">
            <v>38429.300000000003</v>
          </cell>
          <cell r="I12">
            <v>30567.199999999997</v>
          </cell>
        </row>
        <row r="13">
          <cell r="C13" t="str">
            <v>Anticipo a Proveedores</v>
          </cell>
          <cell r="E13">
            <v>1420.3</v>
          </cell>
          <cell r="G13">
            <v>54.3</v>
          </cell>
          <cell r="I13">
            <v>1366</v>
          </cell>
        </row>
        <row r="14">
          <cell r="C14" t="str">
            <v>Inventario para Ventas</v>
          </cell>
          <cell r="E14">
            <v>54.3</v>
          </cell>
          <cell r="G14">
            <v>169.2</v>
          </cell>
          <cell r="I14">
            <v>-169.2</v>
          </cell>
        </row>
        <row r="15">
          <cell r="C15" t="str">
            <v>Estimación para Cuentas Incobrables</v>
          </cell>
          <cell r="E15">
            <v>169.2</v>
          </cell>
          <cell r="G15">
            <v>14.5</v>
          </cell>
          <cell r="I15">
            <v>0</v>
          </cell>
        </row>
        <row r="16">
          <cell r="C16" t="str">
            <v>Mercancías en Tránsito</v>
          </cell>
          <cell r="E16">
            <v>18894.400000000001</v>
          </cell>
          <cell r="G16">
            <v>14.5</v>
          </cell>
          <cell r="I16" t="str">
            <v>_</v>
          </cell>
          <cell r="N16" t="str">
            <v>_</v>
          </cell>
          <cell r="P16" t="str">
            <v>_</v>
          </cell>
          <cell r="R16" t="str">
            <v>_</v>
          </cell>
        </row>
        <row r="17">
          <cell r="C17" t="str">
            <v xml:space="preserve">    TOTAL CIRCULANTE</v>
          </cell>
          <cell r="E17" t="str">
            <v>_</v>
          </cell>
          <cell r="G17" t="str">
            <v>_</v>
          </cell>
          <cell r="I17" t="str">
            <v>_</v>
          </cell>
          <cell r="L17" t="str">
            <v xml:space="preserve">    TOTAL A CORTO PLAZO</v>
          </cell>
          <cell r="N17" t="str">
            <v>_</v>
          </cell>
          <cell r="P17" t="str">
            <v>_</v>
          </cell>
          <cell r="R17" t="str">
            <v>_</v>
          </cell>
        </row>
        <row r="18">
          <cell r="B18" t="str">
            <v xml:space="preserve">    TOTAL CIRCULANTE</v>
          </cell>
          <cell r="C18" t="str">
            <v xml:space="preserve">    TOTAL CIRCULANTE</v>
          </cell>
          <cell r="E18">
            <v>156248.09999999998</v>
          </cell>
          <cell r="G18">
            <v>67965.3</v>
          </cell>
          <cell r="I18">
            <v>88282.799999999974</v>
          </cell>
          <cell r="K18" t="str">
            <v xml:space="preserve">    TOTAL A CORTO PLAZO</v>
          </cell>
          <cell r="L18" t="str">
            <v xml:space="preserve">    TOTAL A CORTO PLAZO</v>
          </cell>
          <cell r="N18">
            <v>42851.7</v>
          </cell>
          <cell r="P18">
            <v>9160.4000000000015</v>
          </cell>
          <cell r="R18">
            <v>33691.299999999996</v>
          </cell>
        </row>
        <row r="19">
          <cell r="E19" t="str">
            <v>-</v>
          </cell>
          <cell r="G19" t="str">
            <v>-</v>
          </cell>
          <cell r="I19" t="str">
            <v>-</v>
          </cell>
          <cell r="N19" t="str">
            <v>-</v>
          </cell>
          <cell r="P19" t="str">
            <v>-</v>
          </cell>
          <cell r="R19" t="str">
            <v>-</v>
          </cell>
        </row>
        <row r="20">
          <cell r="B20" t="str">
            <v>FIJO</v>
          </cell>
          <cell r="C20" t="str">
            <v>Bienes Muebles</v>
          </cell>
          <cell r="E20">
            <v>50357.1</v>
          </cell>
          <cell r="G20">
            <v>50357.1</v>
          </cell>
          <cell r="I20">
            <v>0</v>
          </cell>
        </row>
        <row r="21">
          <cell r="B21" t="str">
            <v>FIJO</v>
          </cell>
          <cell r="C21" t="str">
            <v>Bienes Muebles</v>
          </cell>
          <cell r="E21">
            <v>29670</v>
          </cell>
          <cell r="G21">
            <v>50357.1</v>
          </cell>
          <cell r="I21">
            <v>-20687.099999999999</v>
          </cell>
        </row>
        <row r="22">
          <cell r="C22" t="str">
            <v>Bienes Inmuebles</v>
          </cell>
          <cell r="E22">
            <v>89600.5</v>
          </cell>
          <cell r="G22">
            <v>89600.5</v>
          </cell>
          <cell r="I22">
            <v>0</v>
          </cell>
        </row>
        <row r="23">
          <cell r="C23" t="str">
            <v>Revaluación de Bienes Muebles</v>
          </cell>
          <cell r="E23">
            <v>89600.5</v>
          </cell>
          <cell r="G23">
            <v>12456.5</v>
          </cell>
          <cell r="I23">
            <v>-12456.5</v>
          </cell>
        </row>
        <row r="24">
          <cell r="C24" t="str">
            <v>Revaluación de Bienes Inmuebles</v>
          </cell>
          <cell r="E24">
            <v>56095.5</v>
          </cell>
          <cell r="G24">
            <v>56095.5</v>
          </cell>
          <cell r="I24">
            <v>0</v>
          </cell>
        </row>
        <row r="25">
          <cell r="C25" t="str">
            <v>Depreciación Acumulada de Bienes Muebles</v>
          </cell>
          <cell r="E25">
            <v>56095.5</v>
          </cell>
          <cell r="G25">
            <v>-27805.4</v>
          </cell>
          <cell r="I25">
            <v>27805.4</v>
          </cell>
        </row>
        <row r="26">
          <cell r="C26" t="str">
            <v>Depreciación Acumulada de Bienes Inmuebles</v>
          </cell>
          <cell r="E26">
            <v>-31040.799999999999</v>
          </cell>
          <cell r="G26">
            <v>-28904.1</v>
          </cell>
          <cell r="I26">
            <v>-2136.7000000000007</v>
          </cell>
        </row>
        <row r="27">
          <cell r="C27" t="str">
            <v>Depreciación Revaluada de Bienes Muebles</v>
          </cell>
          <cell r="E27">
            <v>-28904.1</v>
          </cell>
          <cell r="G27">
            <v>-9852.7999999999993</v>
          </cell>
          <cell r="I27">
            <v>9852.7999999999993</v>
          </cell>
        </row>
        <row r="28">
          <cell r="C28" t="str">
            <v>Depreciación Revaluada de Bienes Inmuebles</v>
          </cell>
          <cell r="E28">
            <v>-18054.7</v>
          </cell>
          <cell r="G28">
            <v>-18054.7</v>
          </cell>
          <cell r="I28">
            <v>0</v>
          </cell>
          <cell r="N28" t="str">
            <v>-</v>
          </cell>
          <cell r="P28" t="str">
            <v>-</v>
          </cell>
          <cell r="R28" t="str">
            <v>-</v>
          </cell>
        </row>
        <row r="29">
          <cell r="C29" t="str">
            <v>Depreciación Revaluada de Bienes Inmuebles</v>
          </cell>
          <cell r="E29" t="str">
            <v>_</v>
          </cell>
          <cell r="G29" t="str">
            <v>_</v>
          </cell>
          <cell r="I29" t="str">
            <v>_</v>
          </cell>
          <cell r="L29" t="str">
            <v xml:space="preserve">    TOTAL PASIVO</v>
          </cell>
          <cell r="N29" t="str">
            <v>-</v>
          </cell>
          <cell r="P29" t="str">
            <v>-</v>
          </cell>
          <cell r="R29" t="str">
            <v>-</v>
          </cell>
        </row>
        <row r="30">
          <cell r="C30" t="str">
            <v xml:space="preserve">    TOTAL FIJO</v>
          </cell>
          <cell r="E30">
            <v>126270.50000000001</v>
          </cell>
          <cell r="G30">
            <v>123892.60000000002</v>
          </cell>
          <cell r="I30">
            <v>2377.8999999999942</v>
          </cell>
          <cell r="L30" t="str">
            <v xml:space="preserve">    TOTAL PASIVO</v>
          </cell>
          <cell r="N30">
            <v>42851.7</v>
          </cell>
          <cell r="P30">
            <v>9160.4000000000015</v>
          </cell>
          <cell r="R30">
            <v>33691.299999999996</v>
          </cell>
        </row>
        <row r="31">
          <cell r="B31" t="str">
            <v xml:space="preserve">    TOTAL FIJO</v>
          </cell>
          <cell r="E31" t="str">
            <v>-</v>
          </cell>
          <cell r="G31" t="str">
            <v>-</v>
          </cell>
          <cell r="I31" t="str">
            <v>-</v>
          </cell>
          <cell r="K31" t="str">
            <v xml:space="preserve">    TOTAL PASIVO</v>
          </cell>
          <cell r="N31" t="str">
            <v>-</v>
          </cell>
          <cell r="P31" t="str">
            <v>-</v>
          </cell>
          <cell r="R31" t="str">
            <v>-</v>
          </cell>
        </row>
        <row r="32">
          <cell r="B32" t="str">
            <v>OTROS ACTIVOS</v>
          </cell>
          <cell r="C32" t="str">
            <v>Construcciones en Proceso</v>
          </cell>
          <cell r="E32" t="str">
            <v>-</v>
          </cell>
          <cell r="G32" t="str">
            <v>-</v>
          </cell>
          <cell r="I32" t="str">
            <v>-</v>
          </cell>
          <cell r="K32" t="str">
            <v>PATRIMONIO</v>
          </cell>
          <cell r="L32" t="str">
            <v>Patrimonio</v>
          </cell>
          <cell r="N32" t="str">
            <v>-</v>
          </cell>
          <cell r="P32" t="str">
            <v>-</v>
          </cell>
          <cell r="R32" t="str">
            <v>-</v>
          </cell>
        </row>
        <row r="33">
          <cell r="B33" t="str">
            <v>OTROS ACTIVOS</v>
          </cell>
          <cell r="C33" t="str">
            <v>Construcciones en Proceso</v>
          </cell>
          <cell r="E33">
            <v>60484.4</v>
          </cell>
          <cell r="G33">
            <v>17592.400000000001</v>
          </cell>
          <cell r="I33">
            <v>42892</v>
          </cell>
          <cell r="K33" t="str">
            <v>PATRIMONIO</v>
          </cell>
          <cell r="L33" t="str">
            <v>Patrimonio</v>
          </cell>
          <cell r="N33">
            <v>90603.3</v>
          </cell>
          <cell r="P33">
            <v>106128.9</v>
          </cell>
          <cell r="R33">
            <v>-15525.599999999991</v>
          </cell>
        </row>
        <row r="34">
          <cell r="B34" t="str">
            <v>OTROS ACTIVOS</v>
          </cell>
          <cell r="C34" t="str">
            <v>Depósitos en Garantía</v>
          </cell>
          <cell r="E34">
            <v>1305.5</v>
          </cell>
          <cell r="G34">
            <v>26.9</v>
          </cell>
          <cell r="I34">
            <v>-26.9</v>
          </cell>
          <cell r="K34" t="str">
            <v>PATRIMONIO</v>
          </cell>
          <cell r="L34" t="str">
            <v>Resultado de Ejercicios Anteriores</v>
          </cell>
          <cell r="N34">
            <v>26128.799999999999</v>
          </cell>
          <cell r="P34">
            <v>795.6</v>
          </cell>
          <cell r="R34">
            <v>25333.200000000001</v>
          </cell>
        </row>
        <row r="35">
          <cell r="C35" t="str">
            <v>Gastos de Instalación</v>
          </cell>
          <cell r="E35">
            <v>17592.400000000001</v>
          </cell>
          <cell r="G35">
            <v>1305.5</v>
          </cell>
          <cell r="I35">
            <v>-1305.5</v>
          </cell>
          <cell r="L35" t="str">
            <v xml:space="preserve">Resultado del Ejercicio </v>
          </cell>
          <cell r="N35">
            <v>130335.7</v>
          </cell>
          <cell r="P35">
            <v>26094.3</v>
          </cell>
          <cell r="R35">
            <v>104241.4</v>
          </cell>
        </row>
        <row r="36">
          <cell r="C36" t="str">
            <v>Amortización Acumulada de Gastos de Instalación</v>
          </cell>
          <cell r="E36">
            <v>26.9</v>
          </cell>
          <cell r="G36">
            <v>-580</v>
          </cell>
          <cell r="I36">
            <v>580</v>
          </cell>
          <cell r="L36" t="str">
            <v>Superávit por Revaluación</v>
          </cell>
          <cell r="N36">
            <v>53300.5</v>
          </cell>
          <cell r="P36">
            <v>68114.3</v>
          </cell>
          <cell r="R36">
            <v>-14813.800000000003</v>
          </cell>
        </row>
        <row r="37">
          <cell r="C37" t="str">
            <v>Pagos Anticipados</v>
          </cell>
          <cell r="E37">
            <v>217</v>
          </cell>
          <cell r="G37">
            <v>90.8</v>
          </cell>
          <cell r="I37">
            <v>126.2</v>
          </cell>
          <cell r="L37" t="str">
            <v xml:space="preserve">Resultado del Ejercicio </v>
          </cell>
          <cell r="N37">
            <v>26094.3</v>
          </cell>
          <cell r="P37">
            <v>26094.3</v>
          </cell>
          <cell r="R37">
            <v>0</v>
          </cell>
        </row>
        <row r="38">
          <cell r="C38" t="str">
            <v>Amortización Acumulada de Gastos de Instalación</v>
          </cell>
          <cell r="E38" t="str">
            <v>_</v>
          </cell>
          <cell r="G38" t="str">
            <v>_</v>
          </cell>
          <cell r="I38" t="str">
            <v>_</v>
          </cell>
          <cell r="L38" t="str">
            <v>Superávit por Revaluación</v>
          </cell>
          <cell r="N38" t="str">
            <v>_</v>
          </cell>
          <cell r="P38" t="str">
            <v>_</v>
          </cell>
          <cell r="R38" t="str">
            <v>_</v>
          </cell>
        </row>
        <row r="39">
          <cell r="C39" t="str">
            <v>TOTAL OTROS ACTIVOS</v>
          </cell>
          <cell r="E39">
            <v>60701.4</v>
          </cell>
          <cell r="G39">
            <v>18435.600000000002</v>
          </cell>
          <cell r="I39">
            <v>42265.8</v>
          </cell>
          <cell r="L39" t="str">
            <v xml:space="preserve">    TOTAL PATRIMONIO</v>
          </cell>
          <cell r="N39">
            <v>300368.3</v>
          </cell>
          <cell r="P39">
            <v>201133.09999999998</v>
          </cell>
          <cell r="R39">
            <v>99235.200000000012</v>
          </cell>
        </row>
        <row r="40">
          <cell r="C40" t="str">
            <v xml:space="preserve">    TOTAL ACTIVO</v>
          </cell>
          <cell r="E40" t="str">
            <v>_</v>
          </cell>
          <cell r="G40" t="str">
            <v>_</v>
          </cell>
          <cell r="I40" t="str">
            <v>_</v>
          </cell>
          <cell r="L40" t="str">
            <v xml:space="preserve">    TOTAL PASIVO Y PATRIMONIO</v>
          </cell>
          <cell r="N40" t="str">
            <v>_</v>
          </cell>
          <cell r="P40" t="str">
            <v>_</v>
          </cell>
          <cell r="R40" t="str">
            <v>_</v>
          </cell>
        </row>
        <row r="41">
          <cell r="B41" t="str">
            <v xml:space="preserve">    TOTAL DIFERIDO</v>
          </cell>
          <cell r="C41" t="str">
            <v xml:space="preserve">    TOTAL ACTIVO</v>
          </cell>
          <cell r="E41">
            <v>343220</v>
          </cell>
          <cell r="G41">
            <v>210293.50000000003</v>
          </cell>
          <cell r="I41">
            <v>132926.49999999997</v>
          </cell>
          <cell r="K41" t="str">
            <v xml:space="preserve">    TOTAL PATRIMONIO</v>
          </cell>
          <cell r="L41" t="str">
            <v xml:space="preserve">    TOTAL PASIVO Y PATRIMONIO</v>
          </cell>
          <cell r="N41">
            <v>343220</v>
          </cell>
          <cell r="P41">
            <v>210293.49999999997</v>
          </cell>
          <cell r="R41">
            <v>132926.50000000003</v>
          </cell>
        </row>
        <row r="42">
          <cell r="E42" t="str">
            <v>=</v>
          </cell>
          <cell r="G42" t="str">
            <v>=</v>
          </cell>
          <cell r="I42" t="str">
            <v>=</v>
          </cell>
          <cell r="N42" t="str">
            <v>=</v>
          </cell>
          <cell r="P42" t="str">
            <v>=</v>
          </cell>
          <cell r="R42" t="str">
            <v>=</v>
          </cell>
        </row>
        <row r="43">
          <cell r="B43" t="str">
            <v xml:space="preserve">    TOTAL ACTIVO</v>
          </cell>
          <cell r="E43">
            <v>210293.50000000003</v>
          </cell>
          <cell r="G43">
            <v>210293.50000000003</v>
          </cell>
          <cell r="I43">
            <v>0</v>
          </cell>
          <cell r="K43" t="str">
            <v xml:space="preserve">    TOTAL PASIVO Y PATRIMONIO</v>
          </cell>
          <cell r="N43">
            <v>210293.49999999997</v>
          </cell>
          <cell r="P43">
            <v>210293.49999999997</v>
          </cell>
          <cell r="R43">
            <v>0</v>
          </cell>
        </row>
        <row r="44">
          <cell r="B44" t="str">
            <v>* FUENTE: Elaboración propia OSFEM.</v>
          </cell>
          <cell r="E44" t="str">
            <v>=</v>
          </cell>
          <cell r="G44" t="str">
            <v>=</v>
          </cell>
          <cell r="I44" t="str">
            <v>=</v>
          </cell>
          <cell r="N44" t="str">
            <v>=</v>
          </cell>
          <cell r="P44" t="str">
            <v>=</v>
          </cell>
          <cell r="R44" t="str">
            <v>=</v>
          </cell>
        </row>
        <row r="45">
          <cell r="B45" t="str">
            <v>* FUENTE: Elaboración propia OSFEM.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K75"/>
  <sheetViews>
    <sheetView showGridLines="0" tabSelected="1" zoomScale="160" zoomScaleNormal="160" zoomScaleSheetLayoutView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I12" sqref="I12"/>
    </sheetView>
  </sheetViews>
  <sheetFormatPr baseColWidth="10" defaultColWidth="11.42578125" defaultRowHeight="14.25"/>
  <cols>
    <col min="1" max="1" width="1.7109375" style="2" customWidth="1"/>
    <col min="2" max="2" width="0.7109375" style="2" customWidth="1"/>
    <col min="3" max="3" width="9.7109375" style="2" customWidth="1"/>
    <col min="4" max="4" width="57.5703125" style="2" customWidth="1"/>
    <col min="5" max="5" width="20.42578125" style="2" customWidth="1"/>
    <col min="6" max="6" width="21" style="2" customWidth="1"/>
    <col min="7" max="7" width="0.7109375" style="2" customWidth="1"/>
    <col min="8" max="8" width="11.42578125" style="2"/>
    <col min="9" max="9" width="15.28515625" style="2" customWidth="1"/>
    <col min="10" max="10" width="14.5703125" style="2" bestFit="1" customWidth="1"/>
    <col min="11" max="11" width="11.42578125" style="2" bestFit="1" customWidth="1"/>
    <col min="12" max="16384" width="11.42578125" style="2"/>
  </cols>
  <sheetData>
    <row r="1" spans="3:7" ht="12.75" customHeight="1">
      <c r="C1" s="43" t="s">
        <v>0</v>
      </c>
      <c r="D1" s="43"/>
      <c r="E1" s="43"/>
      <c r="F1" s="43"/>
      <c r="G1" s="1"/>
    </row>
    <row r="2" spans="3:7" ht="11.1" customHeight="1">
      <c r="C2" s="44" t="s">
        <v>1</v>
      </c>
      <c r="D2" s="44"/>
      <c r="E2" s="44"/>
      <c r="F2" s="44"/>
      <c r="G2" s="1"/>
    </row>
    <row r="3" spans="3:7">
      <c r="C3" s="45" t="s">
        <v>56</v>
      </c>
      <c r="D3" s="45"/>
      <c r="E3" s="45"/>
      <c r="F3" s="45"/>
      <c r="G3" s="1"/>
    </row>
    <row r="4" spans="3:7" ht="12" customHeight="1">
      <c r="C4" s="45"/>
      <c r="D4" s="45"/>
      <c r="E4" s="45"/>
      <c r="F4" s="45"/>
      <c r="G4" s="1"/>
    </row>
    <row r="5" spans="3:7" ht="3" customHeight="1">
      <c r="C5" s="3"/>
      <c r="D5" s="3"/>
      <c r="E5" s="3"/>
      <c r="F5" s="3"/>
      <c r="G5" s="4"/>
    </row>
    <row r="6" spans="3:7" ht="6" customHeight="1">
      <c r="C6" s="4"/>
      <c r="D6" s="4"/>
      <c r="E6" s="4"/>
      <c r="F6" s="4"/>
      <c r="G6" s="4"/>
    </row>
    <row r="7" spans="3:7" ht="12" customHeight="1">
      <c r="C7" s="46" t="s">
        <v>2</v>
      </c>
      <c r="D7" s="47"/>
      <c r="E7" s="5" t="s">
        <v>3</v>
      </c>
      <c r="F7" s="6" t="s">
        <v>4</v>
      </c>
    </row>
    <row r="8" spans="3:7" ht="5.25" customHeight="1">
      <c r="C8" s="7"/>
      <c r="D8" s="8"/>
      <c r="E8" s="8"/>
      <c r="F8" s="9"/>
    </row>
    <row r="9" spans="3:7" ht="12" customHeight="1">
      <c r="C9" s="41" t="s">
        <v>5</v>
      </c>
      <c r="D9" s="42"/>
      <c r="E9" s="22">
        <f>SUM(E11+E20)</f>
        <v>267448839.22999999</v>
      </c>
      <c r="F9" s="23">
        <f>SUM(F11+F20)</f>
        <v>208203942.85999998</v>
      </c>
    </row>
    <row r="10" spans="3:7" ht="3" customHeight="1">
      <c r="C10" s="50"/>
      <c r="D10" s="51"/>
      <c r="E10" s="24"/>
      <c r="F10" s="25"/>
    </row>
    <row r="11" spans="3:7" ht="12" customHeight="1">
      <c r="C11" s="52" t="s">
        <v>6</v>
      </c>
      <c r="D11" s="53"/>
      <c r="E11" s="26">
        <f>SUM(E12:E18)</f>
        <v>266112054.53</v>
      </c>
      <c r="F11" s="27">
        <f>SUM(F12:F18)</f>
        <v>0</v>
      </c>
    </row>
    <row r="12" spans="3:7" ht="12" customHeight="1">
      <c r="C12" s="48" t="s">
        <v>7</v>
      </c>
      <c r="D12" s="49"/>
      <c r="E12" s="28">
        <v>265983588.93000001</v>
      </c>
      <c r="F12" s="29">
        <v>0</v>
      </c>
    </row>
    <row r="13" spans="3:7">
      <c r="C13" s="48" t="s">
        <v>8</v>
      </c>
      <c r="D13" s="49"/>
      <c r="E13" s="28">
        <v>128465.60000000001</v>
      </c>
      <c r="F13" s="29">
        <v>0</v>
      </c>
    </row>
    <row r="14" spans="3:7" ht="10.5" customHeight="1">
      <c r="C14" s="48" t="s">
        <v>9</v>
      </c>
      <c r="D14" s="49"/>
      <c r="E14" s="28">
        <v>0</v>
      </c>
      <c r="F14" s="29">
        <v>0</v>
      </c>
    </row>
    <row r="15" spans="3:7" ht="9.9499999999999993" customHeight="1">
      <c r="C15" s="48" t="s">
        <v>10</v>
      </c>
      <c r="D15" s="49"/>
      <c r="E15" s="28">
        <v>0</v>
      </c>
      <c r="F15" s="29">
        <v>0</v>
      </c>
    </row>
    <row r="16" spans="3:7" ht="9.9499999999999993" customHeight="1">
      <c r="C16" s="48" t="s">
        <v>11</v>
      </c>
      <c r="D16" s="49"/>
      <c r="E16" s="28">
        <v>0</v>
      </c>
      <c r="F16" s="29">
        <v>0</v>
      </c>
    </row>
    <row r="17" spans="3:6" ht="9.9499999999999993" customHeight="1">
      <c r="C17" s="48" t="s">
        <v>12</v>
      </c>
      <c r="D17" s="49"/>
      <c r="E17" s="28">
        <v>0</v>
      </c>
      <c r="F17" s="29">
        <v>0</v>
      </c>
    </row>
    <row r="18" spans="3:6" ht="9.9499999999999993" customHeight="1">
      <c r="C18" s="48" t="s">
        <v>13</v>
      </c>
      <c r="D18" s="49"/>
      <c r="E18" s="28">
        <v>0</v>
      </c>
      <c r="F18" s="29">
        <v>0</v>
      </c>
    </row>
    <row r="19" spans="3:6" ht="3" customHeight="1">
      <c r="C19" s="30"/>
      <c r="D19" s="31"/>
      <c r="E19" s="24"/>
      <c r="F19" s="25"/>
    </row>
    <row r="20" spans="3:6" ht="12" customHeight="1">
      <c r="C20" s="52" t="s">
        <v>14</v>
      </c>
      <c r="D20" s="53"/>
      <c r="E20" s="26">
        <f>SUM(E21:E29)</f>
        <v>1336784.7</v>
      </c>
      <c r="F20" s="27">
        <f>SUM(F21:F29)</f>
        <v>208203942.85999998</v>
      </c>
    </row>
    <row r="21" spans="3:6" s="10" customFormat="1" ht="11.25" customHeight="1">
      <c r="C21" s="48" t="s">
        <v>15</v>
      </c>
      <c r="D21" s="49"/>
      <c r="E21" s="28">
        <v>0</v>
      </c>
      <c r="F21" s="29">
        <v>207993622.84999999</v>
      </c>
    </row>
    <row r="22" spans="3:6" s="10" customFormat="1" ht="9.9499999999999993" customHeight="1">
      <c r="C22" s="48" t="s">
        <v>16</v>
      </c>
      <c r="D22" s="49"/>
      <c r="E22" s="28">
        <v>0</v>
      </c>
      <c r="F22" s="29">
        <v>0</v>
      </c>
    </row>
    <row r="23" spans="3:6" s="10" customFormat="1" ht="12" customHeight="1">
      <c r="C23" s="48" t="s">
        <v>17</v>
      </c>
      <c r="D23" s="49"/>
      <c r="E23" s="28">
        <v>0</v>
      </c>
      <c r="F23" s="29">
        <v>0</v>
      </c>
    </row>
    <row r="24" spans="3:6" s="10" customFormat="1" ht="9.9499999999999993" customHeight="1">
      <c r="C24" s="48" t="s">
        <v>18</v>
      </c>
      <c r="D24" s="49"/>
      <c r="E24" s="28">
        <v>0</v>
      </c>
      <c r="F24" s="29">
        <v>210320.01</v>
      </c>
    </row>
    <row r="25" spans="3:6" s="10" customFormat="1" ht="9.9499999999999993" customHeight="1">
      <c r="C25" s="48" t="s">
        <v>19</v>
      </c>
      <c r="D25" s="49"/>
      <c r="E25" s="28">
        <v>0</v>
      </c>
      <c r="F25" s="29">
        <v>0</v>
      </c>
    </row>
    <row r="26" spans="3:6" s="10" customFormat="1" ht="12" customHeight="1">
      <c r="C26" s="48" t="s">
        <v>20</v>
      </c>
      <c r="D26" s="49"/>
      <c r="E26" s="28">
        <v>1336784.7</v>
      </c>
      <c r="F26" s="29">
        <v>0</v>
      </c>
    </row>
    <row r="27" spans="3:6" s="10" customFormat="1" ht="9.9499999999999993" customHeight="1">
      <c r="C27" s="48" t="s">
        <v>21</v>
      </c>
      <c r="D27" s="49"/>
      <c r="E27" s="28">
        <v>0</v>
      </c>
      <c r="F27" s="29">
        <v>0</v>
      </c>
    </row>
    <row r="28" spans="3:6" s="10" customFormat="1" ht="9.9499999999999993" customHeight="1">
      <c r="C28" s="48" t="s">
        <v>22</v>
      </c>
      <c r="D28" s="49"/>
      <c r="E28" s="28">
        <v>0</v>
      </c>
      <c r="F28" s="29">
        <v>0</v>
      </c>
    </row>
    <row r="29" spans="3:6" s="10" customFormat="1" ht="9.9499999999999993" customHeight="1">
      <c r="C29" s="48" t="s">
        <v>23</v>
      </c>
      <c r="D29" s="49"/>
      <c r="E29" s="28">
        <v>0</v>
      </c>
      <c r="F29" s="29">
        <v>0</v>
      </c>
    </row>
    <row r="30" spans="3:6" ht="3" customHeight="1">
      <c r="C30" s="50"/>
      <c r="D30" s="51"/>
      <c r="E30" s="24"/>
      <c r="F30" s="25"/>
    </row>
    <row r="31" spans="3:6" ht="12.75" customHeight="1">
      <c r="C31" s="52" t="s">
        <v>24</v>
      </c>
      <c r="D31" s="53"/>
      <c r="E31" s="26">
        <f>SUM(E33+E43)</f>
        <v>132008221.11</v>
      </c>
      <c r="F31" s="27">
        <f>SUM(F33+F43)</f>
        <v>802295.12</v>
      </c>
    </row>
    <row r="32" spans="3:6" ht="4.5" customHeight="1">
      <c r="C32" s="32"/>
      <c r="D32" s="33"/>
      <c r="E32" s="24"/>
      <c r="F32" s="25"/>
    </row>
    <row r="33" spans="3:6" ht="12" customHeight="1">
      <c r="C33" s="52" t="s">
        <v>25</v>
      </c>
      <c r="D33" s="53"/>
      <c r="E33" s="26">
        <f>SUM(E34:E41)</f>
        <v>0</v>
      </c>
      <c r="F33" s="27">
        <f>SUM(F34:F41)</f>
        <v>802295.12</v>
      </c>
    </row>
    <row r="34" spans="3:6" s="10" customFormat="1" ht="13.5" customHeight="1">
      <c r="C34" s="48" t="s">
        <v>26</v>
      </c>
      <c r="D34" s="49"/>
      <c r="E34" s="28">
        <v>0</v>
      </c>
      <c r="F34" s="29">
        <v>802295.12</v>
      </c>
    </row>
    <row r="35" spans="3:6" s="10" customFormat="1" ht="9.9499999999999993" customHeight="1">
      <c r="C35" s="48" t="s">
        <v>27</v>
      </c>
      <c r="D35" s="49"/>
      <c r="E35" s="28">
        <v>0</v>
      </c>
      <c r="F35" s="29">
        <v>0</v>
      </c>
    </row>
    <row r="36" spans="3:6" s="10" customFormat="1" ht="14.25" customHeight="1">
      <c r="C36" s="48" t="s">
        <v>28</v>
      </c>
      <c r="D36" s="49"/>
      <c r="E36" s="28">
        <v>0</v>
      </c>
      <c r="F36" s="29">
        <v>0</v>
      </c>
    </row>
    <row r="37" spans="3:6" s="10" customFormat="1" ht="9.9499999999999993" customHeight="1">
      <c r="C37" s="48" t="s">
        <v>29</v>
      </c>
      <c r="D37" s="49"/>
      <c r="E37" s="28">
        <v>0</v>
      </c>
      <c r="F37" s="29">
        <v>0</v>
      </c>
    </row>
    <row r="38" spans="3:6" s="10" customFormat="1" ht="9.9499999999999993" customHeight="1">
      <c r="C38" s="48" t="s">
        <v>30</v>
      </c>
      <c r="D38" s="49"/>
      <c r="E38" s="28">
        <v>0</v>
      </c>
      <c r="F38" s="29">
        <v>0</v>
      </c>
    </row>
    <row r="39" spans="3:6" s="10" customFormat="1" ht="9.9499999999999993" customHeight="1">
      <c r="C39" s="48" t="s">
        <v>31</v>
      </c>
      <c r="D39" s="49"/>
      <c r="E39" s="28">
        <v>0</v>
      </c>
      <c r="F39" s="29">
        <v>0</v>
      </c>
    </row>
    <row r="40" spans="3:6" s="10" customFormat="1" ht="9.9499999999999993" customHeight="1">
      <c r="C40" s="48" t="s">
        <v>32</v>
      </c>
      <c r="D40" s="49"/>
      <c r="E40" s="28">
        <v>0</v>
      </c>
      <c r="F40" s="29">
        <v>0</v>
      </c>
    </row>
    <row r="41" spans="3:6" s="10" customFormat="1" ht="9.9499999999999993" customHeight="1">
      <c r="C41" s="48" t="s">
        <v>33</v>
      </c>
      <c r="D41" s="49"/>
      <c r="E41" s="34">
        <v>0</v>
      </c>
      <c r="F41" s="29">
        <v>0</v>
      </c>
    </row>
    <row r="42" spans="3:6" ht="4.5" customHeight="1">
      <c r="C42" s="54"/>
      <c r="D42" s="55"/>
      <c r="E42" s="28"/>
      <c r="F42" s="29"/>
    </row>
    <row r="43" spans="3:6" ht="12" customHeight="1">
      <c r="C43" s="52" t="s">
        <v>34</v>
      </c>
      <c r="D43" s="53"/>
      <c r="E43" s="26">
        <f>SUM(E44:E50)</f>
        <v>132008221.11</v>
      </c>
      <c r="F43" s="27">
        <f>SUM(F44:F50)</f>
        <v>0</v>
      </c>
    </row>
    <row r="44" spans="3:6" ht="5.25" customHeight="1">
      <c r="C44" s="50"/>
      <c r="D44" s="51"/>
      <c r="E44" s="24"/>
      <c r="F44" s="25"/>
    </row>
    <row r="45" spans="3:6" s="10" customFormat="1" ht="9.9499999999999993" customHeight="1">
      <c r="C45" s="48" t="s">
        <v>35</v>
      </c>
      <c r="D45" s="49"/>
      <c r="E45" s="28">
        <v>0</v>
      </c>
      <c r="F45" s="29">
        <v>0</v>
      </c>
    </row>
    <row r="46" spans="3:6" s="10" customFormat="1" ht="11.25" customHeight="1">
      <c r="C46" s="48" t="s">
        <v>36</v>
      </c>
      <c r="D46" s="49"/>
      <c r="E46" s="28">
        <v>132008221.11</v>
      </c>
      <c r="F46" s="29">
        <v>0</v>
      </c>
    </row>
    <row r="47" spans="3:6" s="10" customFormat="1" ht="9.9499999999999993" customHeight="1">
      <c r="C47" s="48" t="s">
        <v>37</v>
      </c>
      <c r="D47" s="49"/>
      <c r="E47" s="28">
        <v>0</v>
      </c>
      <c r="F47" s="29">
        <v>0</v>
      </c>
    </row>
    <row r="48" spans="3:6" s="10" customFormat="1" ht="9.9499999999999993" customHeight="1">
      <c r="C48" s="48" t="s">
        <v>38</v>
      </c>
      <c r="D48" s="49"/>
      <c r="E48" s="28">
        <v>0</v>
      </c>
      <c r="F48" s="29">
        <v>0</v>
      </c>
    </row>
    <row r="49" spans="3:6" s="10" customFormat="1" ht="9.9499999999999993" customHeight="1">
      <c r="C49" s="48" t="s">
        <v>39</v>
      </c>
      <c r="D49" s="49"/>
      <c r="E49" s="28">
        <v>0</v>
      </c>
      <c r="F49" s="29">
        <v>0</v>
      </c>
    </row>
    <row r="50" spans="3:6" s="10" customFormat="1" ht="9.9499999999999993" customHeight="1">
      <c r="C50" s="48" t="s">
        <v>40</v>
      </c>
      <c r="D50" s="49"/>
      <c r="E50" s="28">
        <v>0</v>
      </c>
      <c r="F50" s="29">
        <v>0</v>
      </c>
    </row>
    <row r="51" spans="3:6" ht="4.5" customHeight="1">
      <c r="C51" s="50"/>
      <c r="D51" s="51"/>
      <c r="E51" s="24"/>
      <c r="F51" s="25"/>
    </row>
    <row r="52" spans="3:6" ht="12" customHeight="1">
      <c r="C52" s="52" t="s">
        <v>41</v>
      </c>
      <c r="D52" s="53"/>
      <c r="E52" s="26">
        <f>SUM(E54+E59+E66)</f>
        <v>0</v>
      </c>
      <c r="F52" s="27">
        <f>SUM(F54+F59+F66)</f>
        <v>190450822.36000001</v>
      </c>
    </row>
    <row r="53" spans="3:6" ht="3" customHeight="1">
      <c r="C53" s="56"/>
      <c r="D53" s="57"/>
      <c r="E53" s="24"/>
      <c r="F53" s="25"/>
    </row>
    <row r="54" spans="3:6" ht="11.25" customHeight="1">
      <c r="C54" s="52" t="s">
        <v>42</v>
      </c>
      <c r="D54" s="53"/>
      <c r="E54" s="26">
        <f>SUM(E55:E57)</f>
        <v>0</v>
      </c>
      <c r="F54" s="27">
        <f>SUM(F55:F57)</f>
        <v>0</v>
      </c>
    </row>
    <row r="55" spans="3:6" s="10" customFormat="1" ht="12" customHeight="1">
      <c r="C55" s="48" t="s">
        <v>43</v>
      </c>
      <c r="D55" s="49"/>
      <c r="E55" s="28">
        <v>0</v>
      </c>
      <c r="F55" s="29">
        <v>0</v>
      </c>
    </row>
    <row r="56" spans="3:6" s="10" customFormat="1" ht="9.9499999999999993" customHeight="1">
      <c r="C56" s="48" t="s">
        <v>44</v>
      </c>
      <c r="D56" s="49"/>
      <c r="E56" s="28">
        <v>0</v>
      </c>
      <c r="F56" s="29">
        <v>0</v>
      </c>
    </row>
    <row r="57" spans="3:6" s="10" customFormat="1" ht="12" customHeight="1">
      <c r="C57" s="48" t="s">
        <v>45</v>
      </c>
      <c r="D57" s="49"/>
      <c r="E57" s="28">
        <v>0</v>
      </c>
      <c r="F57" s="29">
        <v>0</v>
      </c>
    </row>
    <row r="58" spans="3:6" ht="5.25" customHeight="1">
      <c r="C58" s="56"/>
      <c r="D58" s="57"/>
      <c r="E58" s="24"/>
      <c r="F58" s="25"/>
    </row>
    <row r="59" spans="3:6" ht="12" customHeight="1">
      <c r="C59" s="52" t="s">
        <v>46</v>
      </c>
      <c r="D59" s="53"/>
      <c r="E59" s="26">
        <f>SUM(E60:E64)</f>
        <v>0</v>
      </c>
      <c r="F59" s="27">
        <f>SUM(F60:F64)</f>
        <v>190450822.36000001</v>
      </c>
    </row>
    <row r="60" spans="3:6" s="10" customFormat="1" ht="12" customHeight="1">
      <c r="C60" s="48" t="s">
        <v>47</v>
      </c>
      <c r="D60" s="49"/>
      <c r="E60" s="28">
        <v>0</v>
      </c>
      <c r="F60" s="29">
        <v>190450822.36000001</v>
      </c>
    </row>
    <row r="61" spans="3:6" s="10" customFormat="1" ht="12.75" customHeight="1">
      <c r="C61" s="48" t="s">
        <v>48</v>
      </c>
      <c r="D61" s="49"/>
      <c r="E61" s="28">
        <v>0</v>
      </c>
      <c r="F61" s="29">
        <v>0</v>
      </c>
    </row>
    <row r="62" spans="3:6" s="10" customFormat="1" ht="9.9499999999999993" customHeight="1">
      <c r="C62" s="48" t="s">
        <v>49</v>
      </c>
      <c r="D62" s="49"/>
      <c r="E62" s="28">
        <v>0</v>
      </c>
      <c r="F62" s="29">
        <v>0</v>
      </c>
    </row>
    <row r="63" spans="3:6" s="10" customFormat="1" ht="9.9499999999999993" customHeight="1">
      <c r="C63" s="48" t="s">
        <v>50</v>
      </c>
      <c r="D63" s="49"/>
      <c r="E63" s="28">
        <v>0</v>
      </c>
      <c r="F63" s="29">
        <v>0</v>
      </c>
    </row>
    <row r="64" spans="3:6" s="10" customFormat="1" ht="11.45" customHeight="1">
      <c r="C64" s="48" t="s">
        <v>51</v>
      </c>
      <c r="D64" s="49"/>
      <c r="E64" s="28">
        <v>0</v>
      </c>
      <c r="F64" s="29">
        <v>0</v>
      </c>
    </row>
    <row r="65" spans="3:11" ht="5.25" customHeight="1">
      <c r="C65" s="56"/>
      <c r="D65" s="57"/>
      <c r="E65" s="24"/>
      <c r="F65" s="25"/>
    </row>
    <row r="66" spans="3:11" ht="19.899999999999999" customHeight="1">
      <c r="C66" s="52" t="s">
        <v>52</v>
      </c>
      <c r="D66" s="53"/>
      <c r="E66" s="35">
        <f>SUM(E67:E68)</f>
        <v>0</v>
      </c>
      <c r="F66" s="36">
        <f>SUM(F67:F68)</f>
        <v>0</v>
      </c>
    </row>
    <row r="67" spans="3:11" s="10" customFormat="1" ht="12" customHeight="1">
      <c r="C67" s="48" t="s">
        <v>53</v>
      </c>
      <c r="D67" s="49"/>
      <c r="E67" s="28">
        <v>0</v>
      </c>
      <c r="F67" s="29">
        <v>0</v>
      </c>
    </row>
    <row r="68" spans="3:11" s="10" customFormat="1" ht="12" customHeight="1">
      <c r="C68" s="48" t="s">
        <v>54</v>
      </c>
      <c r="D68" s="49"/>
      <c r="E68" s="34">
        <v>0</v>
      </c>
      <c r="F68" s="37">
        <v>0</v>
      </c>
      <c r="G68" s="11"/>
    </row>
    <row r="69" spans="3:11" s="13" customFormat="1" ht="12" customHeight="1">
      <c r="C69" s="58"/>
      <c r="D69" s="59"/>
      <c r="E69" s="39"/>
      <c r="F69" s="40"/>
      <c r="I69" s="38">
        <f>+E9+E31+E52</f>
        <v>399457060.33999997</v>
      </c>
      <c r="J69" s="38">
        <f>+F9+F31+F52</f>
        <v>399457060.34000003</v>
      </c>
      <c r="K69" s="38">
        <f>+I69-J69</f>
        <v>0</v>
      </c>
    </row>
    <row r="70" spans="3:11" ht="2.25" customHeight="1">
      <c r="C70" s="14"/>
      <c r="D70" s="8"/>
      <c r="E70" s="15"/>
      <c r="F70" s="16"/>
      <c r="G70" s="13"/>
    </row>
    <row r="71" spans="3:11" ht="9" customHeight="1">
      <c r="C71" s="17"/>
      <c r="E71" s="13"/>
      <c r="F71" s="18"/>
      <c r="G71" s="13" t="e">
        <f>G69=F69-#REF!</f>
        <v>#REF!</v>
      </c>
    </row>
    <row r="72" spans="3:11" ht="9.9499999999999993" customHeight="1">
      <c r="C72" s="19" t="s">
        <v>55</v>
      </c>
      <c r="D72" s="20"/>
      <c r="E72" s="21"/>
      <c r="F72" s="12"/>
      <c r="G72" s="12" t="e">
        <f>G70=F70-#REF!</f>
        <v>#REF!</v>
      </c>
    </row>
    <row r="73" spans="3:11" ht="19.5" customHeight="1">
      <c r="E73" s="12"/>
      <c r="F73" s="12"/>
    </row>
    <row r="74" spans="3:11" ht="19.5" customHeight="1">
      <c r="E74" s="12"/>
      <c r="F74" s="12"/>
    </row>
    <row r="75" spans="3:11">
      <c r="E75" s="12"/>
      <c r="F75" s="12"/>
    </row>
  </sheetData>
  <mergeCells count="64">
    <mergeCell ref="C66:D66"/>
    <mergeCell ref="C67:D67"/>
    <mergeCell ref="C68:D68"/>
    <mergeCell ref="C69:D69"/>
    <mergeCell ref="C60:D60"/>
    <mergeCell ref="C61:D61"/>
    <mergeCell ref="C62:D62"/>
    <mergeCell ref="C63:D63"/>
    <mergeCell ref="C64:D64"/>
    <mergeCell ref="C65:D65"/>
    <mergeCell ref="C59:D59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47:D47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35:D35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3:D33"/>
    <mergeCell ref="C34:D34"/>
    <mergeCell ref="C22:D22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20:D20"/>
    <mergeCell ref="C21:D21"/>
    <mergeCell ref="C9:D9"/>
    <mergeCell ref="C1:F1"/>
    <mergeCell ref="C2:F2"/>
    <mergeCell ref="C3:F3"/>
    <mergeCell ref="C4:F4"/>
    <mergeCell ref="C7:D7"/>
  </mergeCells>
  <printOptions horizontalCentered="1"/>
  <pageMargins left="0.19685039370078741" right="0.19685039370078741" top="0.67" bottom="0.19685039370078741" header="0.56999999999999995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 </vt:lpstr>
      <vt:lpstr>'ECSF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A T Y</dc:creator>
  <cp:lastModifiedBy>CONTABILIDAD</cp:lastModifiedBy>
  <cp:lastPrinted>2024-02-12T23:48:20Z</cp:lastPrinted>
  <dcterms:created xsi:type="dcterms:W3CDTF">2022-12-20T18:31:44Z</dcterms:created>
  <dcterms:modified xsi:type="dcterms:W3CDTF">2024-02-12T23:48:22Z</dcterms:modified>
</cp:coreProperties>
</file>