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Marz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Hoja1!$B$3:$I$174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D19" i="1" l="1"/>
  <c r="E19" i="1"/>
  <c r="F12" i="1" l="1"/>
  <c r="F13" i="1"/>
  <c r="F14" i="1"/>
  <c r="F15" i="1"/>
  <c r="F16" i="1"/>
  <c r="F17" i="1"/>
  <c r="F18" i="1"/>
  <c r="F159" i="1" l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G135" i="1" s="1"/>
  <c r="E139" i="1"/>
  <c r="D139" i="1"/>
  <c r="F138" i="1"/>
  <c r="I138" i="1" s="1"/>
  <c r="F137" i="1"/>
  <c r="I137" i="1" s="1"/>
  <c r="F136" i="1"/>
  <c r="I136" i="1" s="1"/>
  <c r="E135" i="1"/>
  <c r="D135" i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I18" i="1"/>
  <c r="I17" i="1"/>
  <c r="I16" i="1"/>
  <c r="I15" i="1"/>
  <c r="I14" i="1"/>
  <c r="I13" i="1"/>
  <c r="I12" i="1"/>
  <c r="H11" i="1"/>
  <c r="G11" i="1"/>
  <c r="E11" i="1"/>
  <c r="D11" i="1"/>
  <c r="F59" i="1" l="1"/>
  <c r="F87" i="1"/>
  <c r="I87" i="1" s="1"/>
  <c r="I148" i="1"/>
  <c r="F63" i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J59" i="1" s="1"/>
  <c r="F76" i="1"/>
  <c r="G10" i="1"/>
  <c r="G161" i="1" s="1"/>
  <c r="F49" i="1"/>
  <c r="I49" i="1" s="1"/>
  <c r="J49" i="1" s="1"/>
  <c r="F39" i="1"/>
  <c r="I39" i="1" s="1"/>
  <c r="J39" i="1" s="1"/>
  <c r="H10" i="1"/>
  <c r="H161" i="1" s="1"/>
  <c r="F29" i="1"/>
  <c r="I29" i="1" s="1"/>
  <c r="J29" i="1" s="1"/>
  <c r="E10" i="1"/>
  <c r="F19" i="1"/>
  <c r="I19" i="1" s="1"/>
  <c r="J19" i="1" s="1"/>
  <c r="F11" i="1"/>
  <c r="I11" i="1" s="1"/>
  <c r="J11" i="1" s="1"/>
  <c r="D10" i="1"/>
  <c r="I76" i="1" l="1"/>
  <c r="D161" i="1"/>
  <c r="F86" i="1"/>
  <c r="I86" i="1" s="1"/>
  <c r="E161" i="1"/>
  <c r="F10" i="1"/>
  <c r="I10" i="1" s="1"/>
  <c r="J76" i="1" l="1"/>
  <c r="F161" i="1"/>
  <c r="I161" i="1" l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<sst xmlns="http://schemas.openxmlformats.org/spreadsheetml/2006/main" count="165" uniqueCount="92">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</sst>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.5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164" fontId="6" fillId="0" borderId="0" xfId="1" applyNumberFormat="1" applyFont="1"/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/>
    <xf numFmtId="4" fontId="1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5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  <xdr:twoCellAnchor>
    <xdr:from>
      <xdr:col>5</xdr:col>
      <xdr:colOff>538370</xdr:colOff>
      <xdr:row>170</xdr:row>
      <xdr:rowOff>0</xdr:rowOff>
    </xdr:from>
    <xdr:to>
      <xdr:col>8</xdr:col>
      <xdr:colOff>886236</xdr:colOff>
      <xdr:row>172</xdr:row>
      <xdr:rowOff>229428</xdr:rowOff>
    </xdr:to>
    <xdr:sp macro="" textlink="">
      <xdr:nvSpPr>
        <xdr:cNvPr id="3" name="CuadroTexto 2"/>
        <xdr:cNvSpPr txBox="1"/>
      </xdr:nvSpPr>
      <xdr:spPr>
        <a:xfrm>
          <a:off x="6300995" y="25831800"/>
          <a:ext cx="3091066" cy="553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2948607</xdr:colOff>
      <xdr:row>170</xdr:row>
      <xdr:rowOff>0</xdr:rowOff>
    </xdr:from>
    <xdr:to>
      <xdr:col>5</xdr:col>
      <xdr:colOff>488671</xdr:colOff>
      <xdr:row>172</xdr:row>
      <xdr:rowOff>238953</xdr:rowOff>
    </xdr:to>
    <xdr:sp macro="" textlink="">
      <xdr:nvSpPr>
        <xdr:cNvPr id="4" name="CuadroTexto 3"/>
        <xdr:cNvSpPr txBox="1"/>
      </xdr:nvSpPr>
      <xdr:spPr>
        <a:xfrm>
          <a:off x="3310557" y="25831800"/>
          <a:ext cx="2940739" cy="56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16564</xdr:colOff>
      <xdr:row>170</xdr:row>
      <xdr:rowOff>0</xdr:rowOff>
    </xdr:from>
    <xdr:to>
      <xdr:col>2</xdr:col>
      <xdr:colOff>3072846</xdr:colOff>
      <xdr:row>172</xdr:row>
      <xdr:rowOff>238953</xdr:rowOff>
    </xdr:to>
    <xdr:sp macro="" textlink="">
      <xdr:nvSpPr>
        <xdr:cNvPr id="5" name="CuadroTexto 4"/>
        <xdr:cNvSpPr txBox="1"/>
      </xdr:nvSpPr>
      <xdr:spPr>
        <a:xfrm>
          <a:off x="197539" y="25831800"/>
          <a:ext cx="3237257" cy="56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zoomScale="115" zoomScaleNormal="115" zoomScaleSheetLayoutView="100" workbookViewId="0">
      <selection activeCell="D10" sqref="D10"/>
    </sheetView>
  </sheetViews>
  <sheetFormatPr baseColWidth="10" defaultColWidth="0" defaultRowHeight="15" customHeight="1" zeroHeight="1" x14ac:dyDescent="0.25"/>
  <cols>
    <col min="1" max="2" width="2.7109375" style="1" customWidth="1"/>
    <col min="3" max="3" width="53.5703125" style="1" customWidth="1"/>
    <col min="4" max="9" width="13.7109375" style="1" customWidth="1"/>
    <col min="10" max="10" width="8.42578125" style="14" customWidth="1"/>
    <col min="11" max="16384" width="11.42578125" hidden="1"/>
  </cols>
  <sheetData>
    <row r="1" spans="2:10" x14ac:dyDescent="0.25">
      <c r="B1" s="54" t="s">
        <v>0</v>
      </c>
      <c r="C1" s="54"/>
      <c r="D1" s="54"/>
      <c r="E1" s="54"/>
      <c r="F1" s="54"/>
      <c r="G1" s="54"/>
      <c r="H1" s="54"/>
      <c r="I1" s="54"/>
    </row>
    <row r="2" spans="2:10" x14ac:dyDescent="0.25">
      <c r="B2" s="55" t="s">
        <v>1</v>
      </c>
      <c r="C2" s="55"/>
      <c r="D2" s="55"/>
      <c r="E2" s="55"/>
      <c r="F2" s="55"/>
      <c r="G2" s="55"/>
      <c r="H2" s="55"/>
      <c r="I2" s="55"/>
    </row>
    <row r="3" spans="2:10" ht="12.95" customHeight="1" x14ac:dyDescent="0.25">
      <c r="B3" s="56" t="s">
        <v>2</v>
      </c>
      <c r="C3" s="57"/>
      <c r="D3" s="57"/>
      <c r="E3" s="57"/>
      <c r="F3" s="57"/>
      <c r="G3" s="57"/>
      <c r="H3" s="57"/>
      <c r="I3" s="58"/>
    </row>
    <row r="4" spans="2:10" ht="12.95" customHeight="1" x14ac:dyDescent="0.25">
      <c r="B4" s="59" t="s">
        <v>88</v>
      </c>
      <c r="C4" s="60"/>
      <c r="D4" s="60"/>
      <c r="E4" s="60"/>
      <c r="F4" s="60"/>
      <c r="G4" s="60"/>
      <c r="H4" s="60"/>
      <c r="I4" s="61"/>
    </row>
    <row r="5" spans="2:10" ht="12.95" customHeight="1" x14ac:dyDescent="0.25">
      <c r="B5" s="62" t="s">
        <v>3</v>
      </c>
      <c r="C5" s="63"/>
      <c r="D5" s="63"/>
      <c r="E5" s="63"/>
      <c r="F5" s="63"/>
      <c r="G5" s="63"/>
      <c r="H5" s="63"/>
      <c r="I5" s="64"/>
    </row>
    <row r="6" spans="2:10" ht="12.95" customHeight="1" x14ac:dyDescent="0.25">
      <c r="B6" s="62" t="s">
        <v>91</v>
      </c>
      <c r="C6" s="63"/>
      <c r="D6" s="63"/>
      <c r="E6" s="63"/>
      <c r="F6" s="63"/>
      <c r="G6" s="63"/>
      <c r="H6" s="63"/>
      <c r="I6" s="64"/>
    </row>
    <row r="7" spans="2:10" ht="12.95" customHeight="1" x14ac:dyDescent="0.25">
      <c r="B7" s="68" t="s">
        <v>89</v>
      </c>
      <c r="C7" s="69"/>
      <c r="D7" s="69"/>
      <c r="E7" s="69"/>
      <c r="F7" s="69"/>
      <c r="G7" s="69"/>
      <c r="H7" s="69"/>
      <c r="I7" s="70"/>
    </row>
    <row r="8" spans="2:10" x14ac:dyDescent="0.25">
      <c r="B8" s="71" t="s">
        <v>4</v>
      </c>
      <c r="C8" s="71"/>
      <c r="D8" s="71" t="s">
        <v>5</v>
      </c>
      <c r="E8" s="71"/>
      <c r="F8" s="71"/>
      <c r="G8" s="71"/>
      <c r="H8" s="71"/>
      <c r="I8" s="71" t="s">
        <v>6</v>
      </c>
    </row>
    <row r="9" spans="2:10" ht="24" customHeight="1" x14ac:dyDescent="0.25">
      <c r="B9" s="71"/>
      <c r="C9" s="71"/>
      <c r="D9" s="11" t="s">
        <v>7</v>
      </c>
      <c r="E9" s="12" t="s">
        <v>8</v>
      </c>
      <c r="F9" s="11" t="s">
        <v>9</v>
      </c>
      <c r="G9" s="11" t="s">
        <v>10</v>
      </c>
      <c r="H9" s="11" t="s">
        <v>11</v>
      </c>
      <c r="I9" s="71"/>
    </row>
    <row r="10" spans="2:10" x14ac:dyDescent="0.25">
      <c r="B10" s="72" t="s">
        <v>12</v>
      </c>
      <c r="C10" s="73"/>
      <c r="D10" s="17">
        <f>D11+D19+D29+D39+D49+D59+D63+D72+D76</f>
        <v>3118386257</v>
      </c>
      <c r="E10" s="17">
        <f>E11+E19+E29+E39+E49+E59+E63+E72+E76</f>
        <v>37999999.999999985</v>
      </c>
      <c r="F10" s="17">
        <f>D10+E10</f>
        <v>3156386257</v>
      </c>
      <c r="G10" s="17">
        <f>G11+G19+G29+G39+G49+G59+G63+G72+G76</f>
        <v>1084044311.22</v>
      </c>
      <c r="H10" s="17">
        <f>H11+H19+H29+H39+H49+H59+H63+H72+H76</f>
        <v>1041185060.9400001</v>
      </c>
      <c r="I10" s="18">
        <f>F10-G10</f>
        <v>2072341945.78</v>
      </c>
    </row>
    <row r="11" spans="2:10" ht="12.6" customHeight="1" x14ac:dyDescent="0.25">
      <c r="B11" s="52" t="s">
        <v>13</v>
      </c>
      <c r="C11" s="53"/>
      <c r="D11" s="19">
        <f>SUM(D12:D18)</f>
        <v>215812201</v>
      </c>
      <c r="E11" s="19">
        <f>SUM(E12:E18)</f>
        <v>-1.280568540096283E-9</v>
      </c>
      <c r="F11" s="18">
        <f t="shared" ref="F11:F74" si="0">D11+E11</f>
        <v>215812201</v>
      </c>
      <c r="G11" s="20">
        <f>SUM(G12:G18)</f>
        <v>50032598.32</v>
      </c>
      <c r="H11" s="20">
        <f>SUM(H12:H18)</f>
        <v>48800454.250000007</v>
      </c>
      <c r="I11" s="18">
        <f>F11-G11</f>
        <v>165779602.68000001</v>
      </c>
      <c r="J11" s="16">
        <f>+I11/F11</f>
        <v>0.76816603469050393</v>
      </c>
    </row>
    <row r="12" spans="2:10" ht="12.6" customHeight="1" x14ac:dyDescent="0.25">
      <c r="B12" s="2"/>
      <c r="C12" s="3" t="s">
        <v>14</v>
      </c>
      <c r="D12" s="21">
        <v>71382022</v>
      </c>
      <c r="E12" s="22">
        <v>-2685245.18</v>
      </c>
      <c r="F12" s="22">
        <f t="shared" si="0"/>
        <v>68696776.819999993</v>
      </c>
      <c r="G12" s="22">
        <v>14024691.83</v>
      </c>
      <c r="H12" s="22">
        <v>14024691.83</v>
      </c>
      <c r="I12" s="23">
        <f>F12-G12</f>
        <v>54672084.989999995</v>
      </c>
    </row>
    <row r="13" spans="2:10" ht="12.6" customHeight="1" x14ac:dyDescent="0.25">
      <c r="B13" s="2"/>
      <c r="C13" s="3" t="s">
        <v>15</v>
      </c>
      <c r="D13" s="21">
        <v>30606306</v>
      </c>
      <c r="E13" s="22">
        <v>623773.55999999866</v>
      </c>
      <c r="F13" s="22">
        <f t="shared" si="0"/>
        <v>31230079.559999999</v>
      </c>
      <c r="G13" s="22">
        <v>7119362.9299999997</v>
      </c>
      <c r="H13" s="22">
        <v>5913545.8300000001</v>
      </c>
      <c r="I13" s="23">
        <f>F13-G13</f>
        <v>24110716.629999999</v>
      </c>
    </row>
    <row r="14" spans="2:10" ht="12.6" customHeight="1" x14ac:dyDescent="0.25">
      <c r="B14" s="2"/>
      <c r="C14" s="3" t="s">
        <v>16</v>
      </c>
      <c r="D14" s="21">
        <v>61604829</v>
      </c>
      <c r="E14" s="22">
        <v>1028327.5500000003</v>
      </c>
      <c r="F14" s="22">
        <f t="shared" si="0"/>
        <v>62633156.549999997</v>
      </c>
      <c r="G14" s="22">
        <v>14107278.51</v>
      </c>
      <c r="H14" s="22">
        <v>14094935.4</v>
      </c>
      <c r="I14" s="23">
        <f>F14-G14</f>
        <v>48525878.039999999</v>
      </c>
    </row>
    <row r="15" spans="2:10" ht="12.6" customHeight="1" x14ac:dyDescent="0.25">
      <c r="B15" s="2"/>
      <c r="C15" s="3" t="s">
        <v>17</v>
      </c>
      <c r="D15" s="21">
        <v>27840180</v>
      </c>
      <c r="E15" s="22">
        <v>108044.04000000004</v>
      </c>
      <c r="F15" s="22">
        <f t="shared" si="0"/>
        <v>27948224.039999999</v>
      </c>
      <c r="G15" s="22">
        <v>6740187.3099999996</v>
      </c>
      <c r="H15" s="22">
        <v>6740187.3099999996</v>
      </c>
      <c r="I15" s="23">
        <f t="shared" ref="I15:I78" si="1">F15-G15</f>
        <v>21208036.73</v>
      </c>
    </row>
    <row r="16" spans="2:10" ht="12.6" customHeight="1" x14ac:dyDescent="0.25">
      <c r="B16" s="2"/>
      <c r="C16" s="3" t="s">
        <v>18</v>
      </c>
      <c r="D16" s="21">
        <v>21342196</v>
      </c>
      <c r="E16" s="22">
        <v>621477.42999999993</v>
      </c>
      <c r="F16" s="22">
        <f t="shared" si="0"/>
        <v>21963673.43</v>
      </c>
      <c r="G16" s="22">
        <v>5844090.1399999997</v>
      </c>
      <c r="H16" s="22">
        <v>5830106.2800000003</v>
      </c>
      <c r="I16" s="23">
        <f t="shared" si="1"/>
        <v>16119583.289999999</v>
      </c>
    </row>
    <row r="17" spans="2:10" ht="12.6" customHeight="1" x14ac:dyDescent="0.25">
      <c r="B17" s="2"/>
      <c r="C17" s="3" t="s">
        <v>19</v>
      </c>
      <c r="D17" s="21"/>
      <c r="E17" s="22"/>
      <c r="F17" s="22">
        <f t="shared" si="0"/>
        <v>0</v>
      </c>
      <c r="G17" s="22"/>
      <c r="H17" s="22"/>
      <c r="I17" s="23">
        <f t="shared" si="1"/>
        <v>0</v>
      </c>
    </row>
    <row r="18" spans="2:10" ht="12.6" customHeight="1" x14ac:dyDescent="0.25">
      <c r="B18" s="2"/>
      <c r="C18" s="3" t="s">
        <v>20</v>
      </c>
      <c r="D18" s="21">
        <v>3036668</v>
      </c>
      <c r="E18" s="22">
        <v>303622.59999999998</v>
      </c>
      <c r="F18" s="22">
        <f t="shared" si="0"/>
        <v>3340290.6</v>
      </c>
      <c r="G18" s="22">
        <v>2196987.6</v>
      </c>
      <c r="H18" s="22">
        <v>2196987.6</v>
      </c>
      <c r="I18" s="23">
        <f t="shared" si="1"/>
        <v>1143303</v>
      </c>
    </row>
    <row r="19" spans="2:10" ht="12.6" customHeight="1" x14ac:dyDescent="0.25">
      <c r="B19" s="52" t="s">
        <v>21</v>
      </c>
      <c r="C19" s="53"/>
      <c r="D19" s="24">
        <f>D20+D21+D22+D23+D24+D25+D26+D27+D28</f>
        <v>15270570</v>
      </c>
      <c r="E19" s="24">
        <f>E20+E21+E22+E23+E24+E25+E26+E27+E28</f>
        <v>0</v>
      </c>
      <c r="F19" s="24">
        <f t="shared" si="0"/>
        <v>15270570</v>
      </c>
      <c r="G19" s="24">
        <f>SUM(G20:G28)</f>
        <v>32281.9</v>
      </c>
      <c r="H19" s="24">
        <f>SUM(H20:H28)</f>
        <v>32281.9</v>
      </c>
      <c r="I19" s="18">
        <f t="shared" si="1"/>
        <v>15238288.1</v>
      </c>
      <c r="J19" s="16">
        <f>+I19/F19</f>
        <v>0.99788600556495266</v>
      </c>
    </row>
    <row r="20" spans="2:10" ht="12.6" customHeight="1" x14ac:dyDescent="0.25">
      <c r="B20" s="2"/>
      <c r="C20" s="3" t="s">
        <v>22</v>
      </c>
      <c r="D20" s="22">
        <v>8091156</v>
      </c>
      <c r="E20" s="22">
        <v>25000</v>
      </c>
      <c r="F20" s="22">
        <f t="shared" si="0"/>
        <v>8116156</v>
      </c>
      <c r="G20" s="22">
        <v>22299</v>
      </c>
      <c r="H20" s="22">
        <v>22299</v>
      </c>
      <c r="I20" s="23">
        <f t="shared" si="1"/>
        <v>8093857</v>
      </c>
    </row>
    <row r="21" spans="2:10" ht="12.6" customHeight="1" x14ac:dyDescent="0.25">
      <c r="B21" s="2"/>
      <c r="C21" s="3" t="s">
        <v>23</v>
      </c>
      <c r="D21" s="22"/>
      <c r="E21" s="22"/>
      <c r="F21" s="22">
        <f t="shared" si="0"/>
        <v>0</v>
      </c>
      <c r="G21" s="22"/>
      <c r="H21" s="22"/>
      <c r="I21" s="23">
        <f t="shared" si="1"/>
        <v>0</v>
      </c>
    </row>
    <row r="22" spans="2:10" ht="12.6" customHeight="1" x14ac:dyDescent="0.25">
      <c r="B22" s="2"/>
      <c r="C22" s="3" t="s">
        <v>24</v>
      </c>
      <c r="D22" s="22"/>
      <c r="E22" s="22"/>
      <c r="F22" s="22">
        <f t="shared" si="0"/>
        <v>0</v>
      </c>
      <c r="G22" s="22"/>
      <c r="H22" s="22"/>
      <c r="I22" s="23">
        <f t="shared" si="1"/>
        <v>0</v>
      </c>
    </row>
    <row r="23" spans="2:10" ht="12.6" customHeight="1" x14ac:dyDescent="0.25">
      <c r="B23" s="2"/>
      <c r="C23" s="3" t="s">
        <v>25</v>
      </c>
      <c r="D23" s="22">
        <v>1236444</v>
      </c>
      <c r="E23" s="22">
        <v>90713</v>
      </c>
      <c r="F23" s="22">
        <f t="shared" si="0"/>
        <v>1327157</v>
      </c>
      <c r="G23" s="22">
        <v>455</v>
      </c>
      <c r="H23" s="22">
        <v>455</v>
      </c>
      <c r="I23" s="23">
        <f t="shared" si="1"/>
        <v>1326702</v>
      </c>
    </row>
    <row r="24" spans="2:10" ht="12.6" customHeight="1" x14ac:dyDescent="0.25">
      <c r="B24" s="2"/>
      <c r="C24" s="3" t="s">
        <v>26</v>
      </c>
      <c r="D24" s="22">
        <v>110000</v>
      </c>
      <c r="E24" s="22">
        <v>0</v>
      </c>
      <c r="F24" s="22">
        <f t="shared" si="0"/>
        <v>110000</v>
      </c>
      <c r="G24" s="22">
        <v>0</v>
      </c>
      <c r="H24" s="22">
        <v>0</v>
      </c>
      <c r="I24" s="23">
        <f t="shared" si="1"/>
        <v>110000</v>
      </c>
    </row>
    <row r="25" spans="2:10" ht="12.6" customHeight="1" x14ac:dyDescent="0.25">
      <c r="B25" s="2"/>
      <c r="C25" s="3" t="s">
        <v>27</v>
      </c>
      <c r="D25" s="22">
        <v>1144261</v>
      </c>
      <c r="E25" s="22">
        <v>-95833</v>
      </c>
      <c r="F25" s="22">
        <f t="shared" si="0"/>
        <v>1048428</v>
      </c>
      <c r="G25" s="22">
        <v>0</v>
      </c>
      <c r="H25" s="22">
        <v>0</v>
      </c>
      <c r="I25" s="23">
        <f t="shared" si="1"/>
        <v>1048428</v>
      </c>
    </row>
    <row r="26" spans="2:10" ht="12.6" customHeight="1" x14ac:dyDescent="0.25">
      <c r="B26" s="2"/>
      <c r="C26" s="3" t="s">
        <v>28</v>
      </c>
      <c r="D26" s="22">
        <v>3429946</v>
      </c>
      <c r="E26" s="22">
        <v>371766</v>
      </c>
      <c r="F26" s="22">
        <f t="shared" si="0"/>
        <v>3801712</v>
      </c>
      <c r="G26" s="22">
        <v>0</v>
      </c>
      <c r="H26" s="22">
        <v>0</v>
      </c>
      <c r="I26" s="23">
        <f t="shared" si="1"/>
        <v>3801712</v>
      </c>
    </row>
    <row r="27" spans="2:10" ht="12.6" customHeight="1" x14ac:dyDescent="0.25">
      <c r="B27" s="2"/>
      <c r="C27" s="3" t="s">
        <v>29</v>
      </c>
      <c r="D27" s="22"/>
      <c r="E27" s="22"/>
      <c r="F27" s="22">
        <f t="shared" si="0"/>
        <v>0</v>
      </c>
      <c r="G27" s="22"/>
      <c r="H27" s="22"/>
      <c r="I27" s="23">
        <f t="shared" si="1"/>
        <v>0</v>
      </c>
    </row>
    <row r="28" spans="2:10" ht="12.6" customHeight="1" x14ac:dyDescent="0.25">
      <c r="B28" s="2"/>
      <c r="C28" s="3" t="s">
        <v>30</v>
      </c>
      <c r="D28" s="22">
        <v>1258763</v>
      </c>
      <c r="E28" s="22">
        <v>-391646</v>
      </c>
      <c r="F28" s="22">
        <f t="shared" si="0"/>
        <v>867117</v>
      </c>
      <c r="G28" s="22">
        <v>9527.9</v>
      </c>
      <c r="H28" s="22">
        <v>9527.9</v>
      </c>
      <c r="I28" s="23">
        <f t="shared" si="1"/>
        <v>857589.1</v>
      </c>
    </row>
    <row r="29" spans="2:10" ht="12.6" customHeight="1" x14ac:dyDescent="0.25">
      <c r="B29" s="52" t="s">
        <v>31</v>
      </c>
      <c r="C29" s="53"/>
      <c r="D29" s="24">
        <f>D30+D31+D32+D33+D34+D35+D36+D37+D38</f>
        <v>94375687</v>
      </c>
      <c r="E29" s="24">
        <f>E30+E31+E32+E33+E34+E35+E36+E37+E38</f>
        <v>0</v>
      </c>
      <c r="F29" s="24">
        <f t="shared" si="0"/>
        <v>94375687</v>
      </c>
      <c r="G29" s="24">
        <f>SUM(G30:G38)</f>
        <v>29636899.939999994</v>
      </c>
      <c r="H29" s="24">
        <f>SUM(H30:H38)</f>
        <v>12883488.920000002</v>
      </c>
      <c r="I29" s="18">
        <f t="shared" si="1"/>
        <v>64738787.060000002</v>
      </c>
      <c r="J29" s="16">
        <f>+I29/F29</f>
        <v>0.68596890913228536</v>
      </c>
    </row>
    <row r="30" spans="2:10" ht="12.6" customHeight="1" x14ac:dyDescent="0.25">
      <c r="B30" s="2"/>
      <c r="C30" s="3" t="s">
        <v>32</v>
      </c>
      <c r="D30" s="22">
        <v>15221515</v>
      </c>
      <c r="E30" s="22">
        <v>891000</v>
      </c>
      <c r="F30" s="22">
        <f t="shared" si="0"/>
        <v>16112515</v>
      </c>
      <c r="G30" s="22">
        <v>10296848.48</v>
      </c>
      <c r="H30" s="22">
        <v>3264903.88</v>
      </c>
      <c r="I30" s="23">
        <f t="shared" si="1"/>
        <v>5815666.5199999996</v>
      </c>
    </row>
    <row r="31" spans="2:10" ht="12.6" customHeight="1" x14ac:dyDescent="0.25">
      <c r="B31" s="2"/>
      <c r="C31" s="3" t="s">
        <v>33</v>
      </c>
      <c r="D31" s="22">
        <v>24813872</v>
      </c>
      <c r="E31" s="22">
        <v>10142.1</v>
      </c>
      <c r="F31" s="22">
        <f t="shared" si="0"/>
        <v>24824014.100000001</v>
      </c>
      <c r="G31" s="22">
        <v>10129364.359999999</v>
      </c>
      <c r="H31" s="22">
        <v>3223866.36</v>
      </c>
      <c r="I31" s="23">
        <f t="shared" si="1"/>
        <v>14694649.740000002</v>
      </c>
    </row>
    <row r="32" spans="2:10" ht="12.6" customHeight="1" x14ac:dyDescent="0.25">
      <c r="B32" s="2"/>
      <c r="C32" s="3" t="s">
        <v>34</v>
      </c>
      <c r="D32" s="22">
        <v>18181269</v>
      </c>
      <c r="E32" s="22">
        <v>-1160267.51</v>
      </c>
      <c r="F32" s="22">
        <f t="shared" si="0"/>
        <v>17021001.489999998</v>
      </c>
      <c r="G32" s="22">
        <v>2147693.3199999998</v>
      </c>
      <c r="H32" s="22">
        <v>2147693.3199999998</v>
      </c>
      <c r="I32" s="23">
        <f t="shared" si="1"/>
        <v>14873308.169999998</v>
      </c>
    </row>
    <row r="33" spans="2:10" ht="12.6" customHeight="1" x14ac:dyDescent="0.25">
      <c r="B33" s="2"/>
      <c r="C33" s="3" t="s">
        <v>35</v>
      </c>
      <c r="D33" s="22">
        <v>10118610</v>
      </c>
      <c r="E33" s="22">
        <v>-104602.59</v>
      </c>
      <c r="F33" s="22">
        <f>D33+E33</f>
        <v>10014007.41</v>
      </c>
      <c r="G33" s="22">
        <v>2506454.65</v>
      </c>
      <c r="H33" s="22">
        <v>2506454.65</v>
      </c>
      <c r="I33" s="23">
        <f t="shared" si="1"/>
        <v>7507552.7599999998</v>
      </c>
    </row>
    <row r="34" spans="2:10" ht="12.6" customHeight="1" x14ac:dyDescent="0.25">
      <c r="B34" s="2"/>
      <c r="C34" s="3" t="s">
        <v>36</v>
      </c>
      <c r="D34" s="22">
        <v>20771968</v>
      </c>
      <c r="E34" s="22">
        <v>44724</v>
      </c>
      <c r="F34" s="22">
        <f>D34+E34</f>
        <v>20816692</v>
      </c>
      <c r="G34" s="22">
        <v>2985649.74</v>
      </c>
      <c r="H34" s="22">
        <v>761184.32</v>
      </c>
      <c r="I34" s="23">
        <f t="shared" si="1"/>
        <v>17831042.259999998</v>
      </c>
    </row>
    <row r="35" spans="2:10" ht="12.6" customHeight="1" x14ac:dyDescent="0.25">
      <c r="B35" s="2"/>
      <c r="C35" s="3" t="s">
        <v>37</v>
      </c>
      <c r="D35" s="22">
        <v>104500</v>
      </c>
      <c r="E35" s="22">
        <v>42000</v>
      </c>
      <c r="F35" s="22">
        <f>D35+E35</f>
        <v>146500</v>
      </c>
      <c r="G35" s="22">
        <v>32002.080000000002</v>
      </c>
      <c r="H35" s="22">
        <v>32002.080000000002</v>
      </c>
      <c r="I35" s="23">
        <f t="shared" si="1"/>
        <v>114497.92</v>
      </c>
    </row>
    <row r="36" spans="2:10" ht="12.6" customHeight="1" x14ac:dyDescent="0.25">
      <c r="B36" s="2"/>
      <c r="C36" s="3" t="s">
        <v>38</v>
      </c>
      <c r="D36" s="22">
        <v>714597</v>
      </c>
      <c r="E36" s="22">
        <v>-2174</v>
      </c>
      <c r="F36" s="22">
        <f t="shared" si="0"/>
        <v>712423</v>
      </c>
      <c r="G36" s="22">
        <v>38369.97</v>
      </c>
      <c r="H36" s="22">
        <v>38369.97</v>
      </c>
      <c r="I36" s="23">
        <f t="shared" si="1"/>
        <v>674053.03</v>
      </c>
    </row>
    <row r="37" spans="2:10" ht="12.6" customHeight="1" x14ac:dyDescent="0.25">
      <c r="B37" s="2"/>
      <c r="C37" s="3" t="s">
        <v>39</v>
      </c>
      <c r="D37" s="22"/>
      <c r="E37" s="22"/>
      <c r="F37" s="22">
        <f t="shared" si="0"/>
        <v>0</v>
      </c>
      <c r="G37" s="22"/>
      <c r="H37" s="22"/>
      <c r="I37" s="23">
        <f t="shared" si="1"/>
        <v>0</v>
      </c>
    </row>
    <row r="38" spans="2:10" ht="12.6" customHeight="1" x14ac:dyDescent="0.25">
      <c r="B38" s="2"/>
      <c r="C38" s="3" t="s">
        <v>40</v>
      </c>
      <c r="D38" s="22">
        <v>4449356</v>
      </c>
      <c r="E38" s="22">
        <v>279178</v>
      </c>
      <c r="F38" s="22">
        <f t="shared" si="0"/>
        <v>4728534</v>
      </c>
      <c r="G38" s="22">
        <v>1500517.34</v>
      </c>
      <c r="H38" s="22">
        <v>909014.34</v>
      </c>
      <c r="I38" s="23">
        <f t="shared" si="1"/>
        <v>3228016.66</v>
      </c>
    </row>
    <row r="39" spans="2:10" ht="12.6" customHeight="1" x14ac:dyDescent="0.25">
      <c r="B39" s="52" t="s">
        <v>41</v>
      </c>
      <c r="C39" s="53"/>
      <c r="D39" s="24">
        <f>D40+D41+D42+D43+D44+D45+D46+D47+D48</f>
        <v>1807427799</v>
      </c>
      <c r="E39" s="24">
        <f>E40+E41+E42+E43+E44+E45+E46+E47+E48</f>
        <v>-1.4901161193847656E-8</v>
      </c>
      <c r="F39" s="24">
        <f t="shared" si="0"/>
        <v>1807427799</v>
      </c>
      <c r="G39" s="24">
        <f>SUM(G40:G48)</f>
        <v>524325257.44</v>
      </c>
      <c r="H39" s="24">
        <f>SUM(H40:H48)</f>
        <v>524089962.25</v>
      </c>
      <c r="I39" s="18">
        <f t="shared" si="1"/>
        <v>1283102541.5599999</v>
      </c>
      <c r="J39" s="16">
        <f>+I39/F39</f>
        <v>0.70990528211965376</v>
      </c>
    </row>
    <row r="40" spans="2:10" ht="12.6" customHeight="1" x14ac:dyDescent="0.25">
      <c r="B40" s="2"/>
      <c r="C40" s="3" t="s">
        <v>42</v>
      </c>
      <c r="D40" s="22">
        <v>641180296</v>
      </c>
      <c r="E40" s="22">
        <v>102538486.09999999</v>
      </c>
      <c r="F40" s="22">
        <f t="shared" si="0"/>
        <v>743718782.10000002</v>
      </c>
      <c r="G40" s="22">
        <v>102538486.09999999</v>
      </c>
      <c r="H40" s="22">
        <v>102538486.09999999</v>
      </c>
      <c r="I40" s="23">
        <f t="shared" si="1"/>
        <v>641180296</v>
      </c>
    </row>
    <row r="41" spans="2:10" ht="12.6" customHeight="1" x14ac:dyDescent="0.25">
      <c r="B41" s="2"/>
      <c r="C41" s="3" t="s">
        <v>43</v>
      </c>
      <c r="D41" s="22"/>
      <c r="E41" s="22"/>
      <c r="F41" s="22">
        <f t="shared" si="0"/>
        <v>0</v>
      </c>
      <c r="G41" s="22"/>
      <c r="H41" s="22"/>
      <c r="I41" s="23">
        <f t="shared" si="1"/>
        <v>0</v>
      </c>
    </row>
    <row r="42" spans="2:10" ht="12.6" customHeight="1" x14ac:dyDescent="0.25">
      <c r="B42" s="2"/>
      <c r="C42" s="3" t="s">
        <v>44</v>
      </c>
      <c r="D42" s="22">
        <v>1132574</v>
      </c>
      <c r="E42" s="22">
        <v>552109.6</v>
      </c>
      <c r="F42" s="22">
        <f t="shared" si="0"/>
        <v>1684683.6</v>
      </c>
      <c r="G42" s="22">
        <v>835254.6</v>
      </c>
      <c r="H42" s="22">
        <v>599959.41</v>
      </c>
      <c r="I42" s="23">
        <f t="shared" si="1"/>
        <v>849429.00000000012</v>
      </c>
    </row>
    <row r="43" spans="2:10" ht="12.6" customHeight="1" x14ac:dyDescent="0.25">
      <c r="B43" s="2"/>
      <c r="C43" s="3" t="s">
        <v>45</v>
      </c>
      <c r="D43" s="22"/>
      <c r="E43" s="22"/>
      <c r="F43" s="22">
        <f t="shared" si="0"/>
        <v>0</v>
      </c>
      <c r="G43" s="22"/>
      <c r="H43" s="22"/>
      <c r="I43" s="23">
        <f t="shared" si="1"/>
        <v>0</v>
      </c>
    </row>
    <row r="44" spans="2:10" ht="12.6" customHeight="1" x14ac:dyDescent="0.25">
      <c r="B44" s="2"/>
      <c r="C44" s="3" t="s">
        <v>46</v>
      </c>
      <c r="D44" s="22"/>
      <c r="E44" s="22"/>
      <c r="F44" s="22">
        <f t="shared" si="0"/>
        <v>0</v>
      </c>
      <c r="G44" s="22"/>
      <c r="H44" s="22"/>
      <c r="I44" s="23">
        <f t="shared" si="1"/>
        <v>0</v>
      </c>
    </row>
    <row r="45" spans="2:10" ht="12.6" customHeight="1" x14ac:dyDescent="0.25">
      <c r="B45" s="2"/>
      <c r="C45" s="3" t="s">
        <v>47</v>
      </c>
      <c r="D45" s="22">
        <v>1165114929</v>
      </c>
      <c r="E45" s="22">
        <v>-103090595.7</v>
      </c>
      <c r="F45" s="22">
        <f t="shared" si="0"/>
        <v>1062024333.3</v>
      </c>
      <c r="G45" s="22">
        <v>420951516.74000001</v>
      </c>
      <c r="H45" s="22">
        <v>420951516.74000001</v>
      </c>
      <c r="I45" s="23">
        <f t="shared" si="1"/>
        <v>641072816.55999994</v>
      </c>
    </row>
    <row r="46" spans="2:10" ht="12.6" customHeight="1" x14ac:dyDescent="0.25">
      <c r="B46" s="2"/>
      <c r="C46" s="3" t="s">
        <v>48</v>
      </c>
      <c r="D46" s="22"/>
      <c r="E46" s="22"/>
      <c r="F46" s="22">
        <f t="shared" si="0"/>
        <v>0</v>
      </c>
      <c r="G46" s="22"/>
      <c r="H46" s="22"/>
      <c r="I46" s="23">
        <f t="shared" si="1"/>
        <v>0</v>
      </c>
    </row>
    <row r="47" spans="2:10" ht="12.6" customHeight="1" x14ac:dyDescent="0.25">
      <c r="B47" s="2"/>
      <c r="C47" s="3" t="s">
        <v>49</v>
      </c>
      <c r="D47" s="22"/>
      <c r="E47" s="22"/>
      <c r="F47" s="22">
        <f t="shared" si="0"/>
        <v>0</v>
      </c>
      <c r="G47" s="22"/>
      <c r="H47" s="22"/>
      <c r="I47" s="23">
        <f t="shared" si="1"/>
        <v>0</v>
      </c>
    </row>
    <row r="48" spans="2:10" ht="12.6" customHeight="1" x14ac:dyDescent="0.25">
      <c r="B48" s="2"/>
      <c r="C48" s="3" t="s">
        <v>50</v>
      </c>
      <c r="D48" s="22"/>
      <c r="E48" s="22"/>
      <c r="F48" s="22">
        <f t="shared" si="0"/>
        <v>0</v>
      </c>
      <c r="G48" s="22"/>
      <c r="H48" s="22"/>
      <c r="I48" s="23">
        <f t="shared" si="1"/>
        <v>0</v>
      </c>
    </row>
    <row r="49" spans="2:10" ht="12.6" customHeight="1" x14ac:dyDescent="0.25">
      <c r="B49" s="52" t="s">
        <v>51</v>
      </c>
      <c r="C49" s="53"/>
      <c r="D49" s="24">
        <f>D50+D51+D52+D53+D54+D55+D56+D57+D58</f>
        <v>35500000</v>
      </c>
      <c r="E49" s="24">
        <f>E50+E51+E52+E53+E54+E55+E56+E57+E58</f>
        <v>38000000</v>
      </c>
      <c r="F49" s="24">
        <f t="shared" si="0"/>
        <v>73500000</v>
      </c>
      <c r="G49" s="24">
        <f>SUM(G50:G58)</f>
        <v>24638400</v>
      </c>
      <c r="H49" s="24">
        <f>SUM(H50:H58)</f>
        <v>0</v>
      </c>
      <c r="I49" s="18">
        <f t="shared" si="1"/>
        <v>48861600</v>
      </c>
      <c r="J49" s="16">
        <f>+I49/F49</f>
        <v>0.66478367346938771</v>
      </c>
    </row>
    <row r="50" spans="2:10" ht="12.6" customHeight="1" x14ac:dyDescent="0.25">
      <c r="B50" s="2"/>
      <c r="C50" s="3" t="s">
        <v>52</v>
      </c>
      <c r="D50" s="22">
        <v>27500000</v>
      </c>
      <c r="E50" s="22">
        <v>46000000</v>
      </c>
      <c r="F50" s="22">
        <f t="shared" si="0"/>
        <v>73500000</v>
      </c>
      <c r="G50" s="21">
        <v>24638400</v>
      </c>
      <c r="H50" s="21">
        <v>0</v>
      </c>
      <c r="I50" s="23">
        <f t="shared" si="1"/>
        <v>48861600</v>
      </c>
    </row>
    <row r="51" spans="2:10" ht="12.6" customHeight="1" x14ac:dyDescent="0.25">
      <c r="B51" s="2"/>
      <c r="C51" s="3" t="s">
        <v>53</v>
      </c>
      <c r="D51" s="22"/>
      <c r="E51" s="22"/>
      <c r="F51" s="22">
        <f t="shared" si="0"/>
        <v>0</v>
      </c>
      <c r="G51" s="21"/>
      <c r="H51" s="21"/>
      <c r="I51" s="23">
        <f t="shared" si="1"/>
        <v>0</v>
      </c>
    </row>
    <row r="52" spans="2:10" ht="12.6" customHeight="1" x14ac:dyDescent="0.25">
      <c r="B52" s="2"/>
      <c r="C52" s="3" t="s">
        <v>54</v>
      </c>
      <c r="D52" s="22"/>
      <c r="E52" s="22"/>
      <c r="F52" s="22">
        <f t="shared" si="0"/>
        <v>0</v>
      </c>
      <c r="G52" s="21"/>
      <c r="H52" s="21"/>
      <c r="I52" s="23">
        <f t="shared" si="1"/>
        <v>0</v>
      </c>
    </row>
    <row r="53" spans="2:10" ht="12.6" customHeight="1" x14ac:dyDescent="0.25">
      <c r="B53" s="2"/>
      <c r="C53" s="3" t="s">
        <v>55</v>
      </c>
      <c r="D53" s="22"/>
      <c r="E53" s="22"/>
      <c r="F53" s="22">
        <f t="shared" si="0"/>
        <v>0</v>
      </c>
      <c r="G53" s="21"/>
      <c r="H53" s="21"/>
      <c r="I53" s="23">
        <f t="shared" si="1"/>
        <v>0</v>
      </c>
    </row>
    <row r="54" spans="2:10" ht="12.6" customHeight="1" x14ac:dyDescent="0.25">
      <c r="B54" s="2"/>
      <c r="C54" s="3" t="s">
        <v>56</v>
      </c>
      <c r="D54" s="22"/>
      <c r="E54" s="22"/>
      <c r="F54" s="22">
        <f t="shared" si="0"/>
        <v>0</v>
      </c>
      <c r="G54" s="21"/>
      <c r="H54" s="21"/>
      <c r="I54" s="23">
        <f t="shared" si="1"/>
        <v>0</v>
      </c>
    </row>
    <row r="55" spans="2:10" ht="12.6" customHeight="1" x14ac:dyDescent="0.25">
      <c r="B55" s="2"/>
      <c r="C55" s="3" t="s">
        <v>57</v>
      </c>
      <c r="D55" s="22">
        <v>8000000</v>
      </c>
      <c r="E55" s="22">
        <v>-8000000</v>
      </c>
      <c r="F55" s="22">
        <f t="shared" si="0"/>
        <v>0</v>
      </c>
      <c r="G55" s="21"/>
      <c r="H55" s="21"/>
      <c r="I55" s="23">
        <f t="shared" si="1"/>
        <v>0</v>
      </c>
    </row>
    <row r="56" spans="2:10" ht="12.6" customHeight="1" x14ac:dyDescent="0.25">
      <c r="B56" s="2"/>
      <c r="C56" s="3" t="s">
        <v>58</v>
      </c>
      <c r="D56" s="22"/>
      <c r="E56" s="22"/>
      <c r="F56" s="22">
        <f t="shared" si="0"/>
        <v>0</v>
      </c>
      <c r="G56" s="21"/>
      <c r="H56" s="21"/>
      <c r="I56" s="23">
        <f t="shared" si="1"/>
        <v>0</v>
      </c>
    </row>
    <row r="57" spans="2:10" ht="12.6" customHeight="1" x14ac:dyDescent="0.25">
      <c r="B57" s="2"/>
      <c r="C57" s="3" t="s">
        <v>59</v>
      </c>
      <c r="D57" s="22"/>
      <c r="E57" s="22"/>
      <c r="F57" s="22">
        <f t="shared" si="0"/>
        <v>0</v>
      </c>
      <c r="G57" s="21"/>
      <c r="H57" s="21"/>
      <c r="I57" s="23">
        <f t="shared" si="1"/>
        <v>0</v>
      </c>
    </row>
    <row r="58" spans="2:10" ht="12.6" customHeight="1" x14ac:dyDescent="0.25">
      <c r="B58" s="2"/>
      <c r="C58" s="3" t="s">
        <v>60</v>
      </c>
      <c r="D58" s="22"/>
      <c r="E58" s="22"/>
      <c r="F58" s="22">
        <f t="shared" si="0"/>
        <v>0</v>
      </c>
      <c r="G58" s="21"/>
      <c r="H58" s="21"/>
      <c r="I58" s="23">
        <f t="shared" si="1"/>
        <v>0</v>
      </c>
    </row>
    <row r="59" spans="2:10" ht="12.6" customHeight="1" x14ac:dyDescent="0.25">
      <c r="B59" s="52" t="s">
        <v>61</v>
      </c>
      <c r="C59" s="53"/>
      <c r="D59" s="24">
        <f>D60+D61+D62</f>
        <v>0</v>
      </c>
      <c r="E59" s="24">
        <f>E60+E61+E62</f>
        <v>0</v>
      </c>
      <c r="F59" s="24">
        <f t="shared" si="0"/>
        <v>0</v>
      </c>
      <c r="G59" s="24">
        <f>SUM(G60:G62)</f>
        <v>0</v>
      </c>
      <c r="H59" s="24">
        <f>SUM(H60:H62)</f>
        <v>0</v>
      </c>
      <c r="I59" s="18">
        <f t="shared" si="1"/>
        <v>0</v>
      </c>
      <c r="J59" s="16" t="e">
        <f>+I59/F59</f>
        <v>#DIV/0!</v>
      </c>
    </row>
    <row r="60" spans="2:10" ht="12.6" customHeight="1" x14ac:dyDescent="0.25">
      <c r="B60" s="2"/>
      <c r="C60" s="3" t="s">
        <v>62</v>
      </c>
      <c r="D60" s="22"/>
      <c r="E60" s="22"/>
      <c r="F60" s="22">
        <f t="shared" si="0"/>
        <v>0</v>
      </c>
      <c r="G60" s="22"/>
      <c r="H60" s="21"/>
      <c r="I60" s="23">
        <f>F60-G60</f>
        <v>0</v>
      </c>
    </row>
    <row r="61" spans="2:10" ht="12.6" customHeight="1" x14ac:dyDescent="0.25">
      <c r="B61" s="2"/>
      <c r="C61" s="3" t="s">
        <v>63</v>
      </c>
      <c r="D61" s="22"/>
      <c r="E61" s="22"/>
      <c r="F61" s="22">
        <f t="shared" si="0"/>
        <v>0</v>
      </c>
      <c r="G61" s="22"/>
      <c r="H61" s="22"/>
      <c r="I61" s="23">
        <f t="shared" si="1"/>
        <v>0</v>
      </c>
    </row>
    <row r="62" spans="2:10" ht="12.6" customHeight="1" x14ac:dyDescent="0.25">
      <c r="B62" s="2"/>
      <c r="C62" s="3" t="s">
        <v>64</v>
      </c>
      <c r="D62" s="22"/>
      <c r="E62" s="22"/>
      <c r="F62" s="22">
        <f t="shared" si="0"/>
        <v>0</v>
      </c>
      <c r="G62" s="22"/>
      <c r="H62" s="22"/>
      <c r="I62" s="23">
        <f t="shared" si="1"/>
        <v>0</v>
      </c>
    </row>
    <row r="63" spans="2:10" ht="12.6" customHeight="1" x14ac:dyDescent="0.25">
      <c r="B63" s="52" t="s">
        <v>65</v>
      </c>
      <c r="C63" s="53"/>
      <c r="D63" s="24">
        <f>D64+D65+D66+D67+D68+D69+D70+D71</f>
        <v>0</v>
      </c>
      <c r="E63" s="24">
        <f>E64+E65+E66+E67+E68+E69+E70+E71</f>
        <v>0</v>
      </c>
      <c r="F63" s="24">
        <f t="shared" si="0"/>
        <v>0</v>
      </c>
      <c r="G63" s="24">
        <f>SUM(G64:G71)</f>
        <v>0</v>
      </c>
      <c r="H63" s="24">
        <f>SUM(H64:H71)</f>
        <v>0</v>
      </c>
      <c r="I63" s="18">
        <f t="shared" si="1"/>
        <v>0</v>
      </c>
    </row>
    <row r="64" spans="2:10" ht="12.6" customHeight="1" x14ac:dyDescent="0.25">
      <c r="B64" s="2"/>
      <c r="C64" s="3" t="s">
        <v>66</v>
      </c>
      <c r="D64" s="21"/>
      <c r="E64" s="21"/>
      <c r="F64" s="22">
        <f t="shared" si="0"/>
        <v>0</v>
      </c>
      <c r="G64" s="21"/>
      <c r="H64" s="21"/>
      <c r="I64" s="23">
        <f t="shared" si="1"/>
        <v>0</v>
      </c>
    </row>
    <row r="65" spans="2:10" ht="12.6" customHeight="1" x14ac:dyDescent="0.25">
      <c r="B65" s="2"/>
      <c r="C65" s="3" t="s">
        <v>67</v>
      </c>
      <c r="D65" s="21"/>
      <c r="E65" s="21"/>
      <c r="F65" s="22">
        <f t="shared" si="0"/>
        <v>0</v>
      </c>
      <c r="G65" s="21"/>
      <c r="H65" s="21"/>
      <c r="I65" s="23">
        <f t="shared" si="1"/>
        <v>0</v>
      </c>
    </row>
    <row r="66" spans="2:10" ht="12.6" customHeight="1" x14ac:dyDescent="0.25">
      <c r="B66" s="2"/>
      <c r="C66" s="3" t="s">
        <v>68</v>
      </c>
      <c r="D66" s="21"/>
      <c r="E66" s="21"/>
      <c r="F66" s="22">
        <f t="shared" si="0"/>
        <v>0</v>
      </c>
      <c r="G66" s="21"/>
      <c r="H66" s="21"/>
      <c r="I66" s="23">
        <f t="shared" si="1"/>
        <v>0</v>
      </c>
    </row>
    <row r="67" spans="2:10" ht="12.6" customHeight="1" x14ac:dyDescent="0.25">
      <c r="B67" s="2"/>
      <c r="C67" s="3" t="s">
        <v>69</v>
      </c>
      <c r="D67" s="21"/>
      <c r="E67" s="21"/>
      <c r="F67" s="22">
        <f t="shared" si="0"/>
        <v>0</v>
      </c>
      <c r="G67" s="21"/>
      <c r="H67" s="21"/>
      <c r="I67" s="23">
        <f t="shared" si="1"/>
        <v>0</v>
      </c>
    </row>
    <row r="68" spans="2:10" ht="12.6" customHeight="1" x14ac:dyDescent="0.25">
      <c r="B68" s="2"/>
      <c r="C68" s="3" t="s">
        <v>70</v>
      </c>
      <c r="D68" s="21"/>
      <c r="E68" s="21"/>
      <c r="F68" s="22">
        <f t="shared" si="0"/>
        <v>0</v>
      </c>
      <c r="G68" s="21"/>
      <c r="H68" s="21"/>
      <c r="I68" s="23">
        <f t="shared" si="1"/>
        <v>0</v>
      </c>
    </row>
    <row r="69" spans="2:10" ht="12.6" customHeight="1" x14ac:dyDescent="0.25">
      <c r="B69" s="2"/>
      <c r="C69" s="3" t="s">
        <v>71</v>
      </c>
      <c r="D69" s="21"/>
      <c r="E69" s="21"/>
      <c r="F69" s="22">
        <f t="shared" si="0"/>
        <v>0</v>
      </c>
      <c r="G69" s="21"/>
      <c r="H69" s="21"/>
      <c r="I69" s="23">
        <f t="shared" si="1"/>
        <v>0</v>
      </c>
    </row>
    <row r="70" spans="2:10" ht="12.6" customHeight="1" x14ac:dyDescent="0.25">
      <c r="B70" s="2"/>
      <c r="C70" s="3" t="s">
        <v>72</v>
      </c>
      <c r="D70" s="21"/>
      <c r="E70" s="21"/>
      <c r="F70" s="22">
        <f t="shared" si="0"/>
        <v>0</v>
      </c>
      <c r="G70" s="21"/>
      <c r="H70" s="21"/>
      <c r="I70" s="23">
        <f t="shared" si="1"/>
        <v>0</v>
      </c>
    </row>
    <row r="71" spans="2:10" ht="12.6" customHeight="1" x14ac:dyDescent="0.25">
      <c r="B71" s="2"/>
      <c r="C71" s="3" t="s">
        <v>73</v>
      </c>
      <c r="D71" s="21"/>
      <c r="E71" s="21"/>
      <c r="F71" s="22">
        <f t="shared" si="0"/>
        <v>0</v>
      </c>
      <c r="G71" s="21"/>
      <c r="H71" s="21"/>
      <c r="I71" s="23">
        <f t="shared" si="1"/>
        <v>0</v>
      </c>
    </row>
    <row r="72" spans="2:10" ht="12.6" customHeight="1" x14ac:dyDescent="0.25">
      <c r="B72" s="52" t="s">
        <v>74</v>
      </c>
      <c r="C72" s="53"/>
      <c r="D72" s="24">
        <f>D73+D74+D75</f>
        <v>0</v>
      </c>
      <c r="E72" s="24">
        <f>E73+E74+E75</f>
        <v>0</v>
      </c>
      <c r="F72" s="24">
        <f t="shared" si="0"/>
        <v>0</v>
      </c>
      <c r="G72" s="24">
        <f>SUM(G73:G75)</f>
        <v>0</v>
      </c>
      <c r="H72" s="24">
        <f>SUM(H73:H75)</f>
        <v>0</v>
      </c>
      <c r="I72" s="18">
        <f t="shared" si="1"/>
        <v>0</v>
      </c>
    </row>
    <row r="73" spans="2:10" ht="12.6" customHeight="1" x14ac:dyDescent="0.25">
      <c r="B73" s="2"/>
      <c r="C73" s="3" t="s">
        <v>75</v>
      </c>
      <c r="D73" s="21"/>
      <c r="E73" s="21"/>
      <c r="F73" s="22">
        <f t="shared" si="0"/>
        <v>0</v>
      </c>
      <c r="G73" s="21"/>
      <c r="H73" s="21"/>
      <c r="I73" s="23">
        <f t="shared" si="1"/>
        <v>0</v>
      </c>
    </row>
    <row r="74" spans="2:10" ht="12.6" customHeight="1" x14ac:dyDescent="0.25">
      <c r="B74" s="2"/>
      <c r="C74" s="3" t="s">
        <v>76</v>
      </c>
      <c r="D74" s="21"/>
      <c r="E74" s="21"/>
      <c r="F74" s="22">
        <f t="shared" si="0"/>
        <v>0</v>
      </c>
      <c r="G74" s="21"/>
      <c r="H74" s="21"/>
      <c r="I74" s="23">
        <f t="shared" si="1"/>
        <v>0</v>
      </c>
    </row>
    <row r="75" spans="2:10" ht="12.6" customHeight="1" x14ac:dyDescent="0.25">
      <c r="B75" s="2"/>
      <c r="C75" s="3" t="s">
        <v>77</v>
      </c>
      <c r="D75" s="21"/>
      <c r="E75" s="21"/>
      <c r="F75" s="22">
        <f t="shared" ref="F75:F83" si="2">D75+E75</f>
        <v>0</v>
      </c>
      <c r="G75" s="21"/>
      <c r="H75" s="21"/>
      <c r="I75" s="23">
        <f t="shared" si="1"/>
        <v>0</v>
      </c>
    </row>
    <row r="76" spans="2:10" ht="12.6" customHeight="1" x14ac:dyDescent="0.25">
      <c r="B76" s="52" t="s">
        <v>78</v>
      </c>
      <c r="C76" s="53"/>
      <c r="D76" s="24">
        <f>D77+D78+D79+D80+D81+D82+D83</f>
        <v>950000000</v>
      </c>
      <c r="E76" s="24">
        <f>E77+E78+E79+E80+E81+E82+E83</f>
        <v>0</v>
      </c>
      <c r="F76" s="24">
        <f t="shared" si="2"/>
        <v>950000000</v>
      </c>
      <c r="G76" s="24">
        <f>SUM(G77:G83)</f>
        <v>455378873.62</v>
      </c>
      <c r="H76" s="24">
        <f>SUM(H77:H83)</f>
        <v>455378873.62</v>
      </c>
      <c r="I76" s="18">
        <f t="shared" si="1"/>
        <v>494621126.38</v>
      </c>
      <c r="J76" s="16">
        <f>+I76/F76</f>
        <v>0.52065381724210524</v>
      </c>
    </row>
    <row r="77" spans="2:10" ht="12" customHeight="1" x14ac:dyDescent="0.25">
      <c r="B77" s="2"/>
      <c r="C77" s="3" t="s">
        <v>79</v>
      </c>
      <c r="D77" s="22">
        <v>520000000</v>
      </c>
      <c r="E77" s="22"/>
      <c r="F77" s="22">
        <f t="shared" si="2"/>
        <v>520000000</v>
      </c>
      <c r="G77" s="22">
        <v>249651949.24000001</v>
      </c>
      <c r="H77" s="22">
        <v>249651949.24000001</v>
      </c>
      <c r="I77" s="23">
        <f t="shared" si="1"/>
        <v>270348050.75999999</v>
      </c>
    </row>
    <row r="78" spans="2:10" ht="12" customHeight="1" x14ac:dyDescent="0.25">
      <c r="B78" s="2"/>
      <c r="C78" s="3" t="s">
        <v>80</v>
      </c>
      <c r="D78" s="22">
        <v>430000000</v>
      </c>
      <c r="E78" s="22"/>
      <c r="F78" s="22">
        <f t="shared" si="2"/>
        <v>430000000</v>
      </c>
      <c r="G78" s="22">
        <v>205726924.38</v>
      </c>
      <c r="H78" s="22">
        <v>205726924.38</v>
      </c>
      <c r="I78" s="23">
        <f t="shared" si="1"/>
        <v>224273075.62</v>
      </c>
    </row>
    <row r="79" spans="2:10" ht="12" customHeight="1" x14ac:dyDescent="0.25">
      <c r="B79" s="2"/>
      <c r="C79" s="3" t="s">
        <v>81</v>
      </c>
      <c r="D79" s="22"/>
      <c r="E79" s="22"/>
      <c r="F79" s="22">
        <f t="shared" si="2"/>
        <v>0</v>
      </c>
      <c r="G79" s="22"/>
      <c r="H79" s="22"/>
      <c r="I79" s="23">
        <f t="shared" ref="I79:I141" si="3">F79-G79</f>
        <v>0</v>
      </c>
    </row>
    <row r="80" spans="2:10" ht="12" customHeight="1" x14ac:dyDescent="0.25">
      <c r="B80" s="2"/>
      <c r="C80" s="3" t="s">
        <v>82</v>
      </c>
      <c r="D80" s="22"/>
      <c r="E80" s="22"/>
      <c r="F80" s="22">
        <f t="shared" si="2"/>
        <v>0</v>
      </c>
      <c r="G80" s="22"/>
      <c r="H80" s="22"/>
      <c r="I80" s="23">
        <f t="shared" si="3"/>
        <v>0</v>
      </c>
    </row>
    <row r="81" spans="1:10" ht="12" customHeight="1" x14ac:dyDescent="0.25">
      <c r="B81" s="2"/>
      <c r="C81" s="3" t="s">
        <v>83</v>
      </c>
      <c r="D81" s="22"/>
      <c r="E81" s="22"/>
      <c r="F81" s="22">
        <f t="shared" si="2"/>
        <v>0</v>
      </c>
      <c r="G81" s="22"/>
      <c r="H81" s="22"/>
      <c r="I81" s="23">
        <f t="shared" si="3"/>
        <v>0</v>
      </c>
    </row>
    <row r="82" spans="1:10" ht="12" customHeight="1" x14ac:dyDescent="0.25">
      <c r="B82" s="2"/>
      <c r="C82" s="3" t="s">
        <v>84</v>
      </c>
      <c r="D82" s="22"/>
      <c r="E82" s="22"/>
      <c r="F82" s="22">
        <f t="shared" si="2"/>
        <v>0</v>
      </c>
      <c r="G82" s="22"/>
      <c r="H82" s="22"/>
      <c r="I82" s="23">
        <f t="shared" si="3"/>
        <v>0</v>
      </c>
    </row>
    <row r="83" spans="1:10" ht="12" customHeight="1" x14ac:dyDescent="0.25">
      <c r="B83" s="2"/>
      <c r="C83" s="3" t="s">
        <v>85</v>
      </c>
      <c r="D83" s="22"/>
      <c r="E83" s="22"/>
      <c r="F83" s="22">
        <f t="shared" si="2"/>
        <v>0</v>
      </c>
      <c r="G83" s="22"/>
      <c r="H83" s="22"/>
      <c r="I83" s="23">
        <f t="shared" si="3"/>
        <v>0</v>
      </c>
    </row>
    <row r="84" spans="1:10" s="8" customFormat="1" ht="9.9499999999999993" customHeight="1" x14ac:dyDescent="0.25">
      <c r="A84" s="6"/>
      <c r="B84" s="7"/>
      <c r="C84" s="7"/>
      <c r="D84" s="25"/>
      <c r="E84" s="25"/>
      <c r="F84" s="25"/>
      <c r="G84" s="25"/>
      <c r="H84" s="25"/>
      <c r="I84" s="26"/>
      <c r="J84" s="15"/>
    </row>
    <row r="85" spans="1:10" ht="12" customHeight="1" x14ac:dyDescent="0.25">
      <c r="B85" s="9"/>
      <c r="C85" s="10"/>
      <c r="D85" s="27"/>
      <c r="E85" s="27"/>
      <c r="F85" s="27"/>
      <c r="G85" s="27"/>
      <c r="H85" s="27"/>
      <c r="I85" s="23"/>
    </row>
    <row r="86" spans="1:10" x14ac:dyDescent="0.25">
      <c r="B86" s="49" t="s">
        <v>86</v>
      </c>
      <c r="C86" s="50"/>
      <c r="D86" s="24">
        <f>D87+D95+D105+D115+D125+D135+D139+D148+D152</f>
        <v>0</v>
      </c>
      <c r="E86" s="24">
        <f>E87+E95+E105+E115+E125+E135+E139+E148+E152</f>
        <v>0</v>
      </c>
      <c r="F86" s="24">
        <f>D86+E86</f>
        <v>0</v>
      </c>
      <c r="G86" s="24">
        <f>G87+G95+G105+G115+G125+G135+G139+G148+G152</f>
        <v>0</v>
      </c>
      <c r="H86" s="24">
        <f>H87+H95+H105+H115+H125+H135+H139+H148+H152</f>
        <v>0</v>
      </c>
      <c r="I86" s="18">
        <f t="shared" si="3"/>
        <v>0</v>
      </c>
    </row>
    <row r="87" spans="1:10" ht="12.6" customHeight="1" x14ac:dyDescent="0.25">
      <c r="B87" s="52" t="s">
        <v>13</v>
      </c>
      <c r="C87" s="53"/>
      <c r="D87" s="24">
        <f>SUM(D88:D94)</f>
        <v>0</v>
      </c>
      <c r="E87" s="24">
        <f>SUM(E88:E94)</f>
        <v>0</v>
      </c>
      <c r="F87" s="24">
        <f t="shared" ref="F87:F150" si="4">D87+E87</f>
        <v>0</v>
      </c>
      <c r="G87" s="24">
        <f>SUM(G88:G94)</f>
        <v>0</v>
      </c>
      <c r="H87" s="24">
        <f>SUM(H88:H94)</f>
        <v>0</v>
      </c>
      <c r="I87" s="18">
        <f t="shared" si="3"/>
        <v>0</v>
      </c>
    </row>
    <row r="88" spans="1:10" ht="12.6" customHeight="1" x14ac:dyDescent="0.25">
      <c r="B88" s="2"/>
      <c r="C88" s="3" t="s">
        <v>14</v>
      </c>
      <c r="D88" s="21"/>
      <c r="E88" s="21"/>
      <c r="F88" s="22">
        <f t="shared" si="4"/>
        <v>0</v>
      </c>
      <c r="G88" s="21"/>
      <c r="H88" s="21"/>
      <c r="I88" s="23">
        <f t="shared" si="3"/>
        <v>0</v>
      </c>
    </row>
    <row r="89" spans="1:10" ht="12.6" customHeight="1" x14ac:dyDescent="0.25">
      <c r="B89" s="2"/>
      <c r="C89" s="3" t="s">
        <v>15</v>
      </c>
      <c r="D89" s="21"/>
      <c r="E89" s="21"/>
      <c r="F89" s="22">
        <f t="shared" si="4"/>
        <v>0</v>
      </c>
      <c r="G89" s="21"/>
      <c r="H89" s="21"/>
      <c r="I89" s="23">
        <f t="shared" si="3"/>
        <v>0</v>
      </c>
    </row>
    <row r="90" spans="1:10" ht="12.6" customHeight="1" x14ac:dyDescent="0.25">
      <c r="B90" s="2"/>
      <c r="C90" s="3" t="s">
        <v>16</v>
      </c>
      <c r="D90" s="21"/>
      <c r="E90" s="21"/>
      <c r="F90" s="22">
        <f t="shared" si="4"/>
        <v>0</v>
      </c>
      <c r="G90" s="21"/>
      <c r="H90" s="21"/>
      <c r="I90" s="23">
        <f t="shared" si="3"/>
        <v>0</v>
      </c>
    </row>
    <row r="91" spans="1:10" ht="12.6" customHeight="1" x14ac:dyDescent="0.25">
      <c r="B91" s="2"/>
      <c r="C91" s="3" t="s">
        <v>17</v>
      </c>
      <c r="D91" s="21"/>
      <c r="E91" s="21"/>
      <c r="F91" s="22">
        <f t="shared" si="4"/>
        <v>0</v>
      </c>
      <c r="G91" s="21"/>
      <c r="H91" s="21"/>
      <c r="I91" s="23">
        <f t="shared" si="3"/>
        <v>0</v>
      </c>
    </row>
    <row r="92" spans="1:10" ht="12.6" customHeight="1" x14ac:dyDescent="0.25">
      <c r="B92" s="2"/>
      <c r="C92" s="3" t="s">
        <v>18</v>
      </c>
      <c r="D92" s="21"/>
      <c r="E92" s="21"/>
      <c r="F92" s="22">
        <f t="shared" si="4"/>
        <v>0</v>
      </c>
      <c r="G92" s="21"/>
      <c r="H92" s="21"/>
      <c r="I92" s="23">
        <f t="shared" si="3"/>
        <v>0</v>
      </c>
    </row>
    <row r="93" spans="1:10" ht="12.6" customHeight="1" x14ac:dyDescent="0.25">
      <c r="B93" s="2"/>
      <c r="C93" s="3" t="s">
        <v>19</v>
      </c>
      <c r="D93" s="21"/>
      <c r="E93" s="21"/>
      <c r="F93" s="22">
        <f t="shared" si="4"/>
        <v>0</v>
      </c>
      <c r="G93" s="21"/>
      <c r="H93" s="21"/>
      <c r="I93" s="23">
        <f t="shared" si="3"/>
        <v>0</v>
      </c>
    </row>
    <row r="94" spans="1:10" ht="12.6" customHeight="1" x14ac:dyDescent="0.25">
      <c r="B94" s="2"/>
      <c r="C94" s="3" t="s">
        <v>20</v>
      </c>
      <c r="D94" s="21"/>
      <c r="E94" s="21"/>
      <c r="F94" s="22">
        <f t="shared" si="4"/>
        <v>0</v>
      </c>
      <c r="G94" s="21"/>
      <c r="H94" s="21"/>
      <c r="I94" s="23">
        <f t="shared" si="3"/>
        <v>0</v>
      </c>
    </row>
    <row r="95" spans="1:10" ht="12.6" customHeight="1" x14ac:dyDescent="0.25">
      <c r="B95" s="52" t="s">
        <v>21</v>
      </c>
      <c r="C95" s="53"/>
      <c r="D95" s="24">
        <f>SUM(D96:D104)</f>
        <v>0</v>
      </c>
      <c r="E95" s="24">
        <f>SUM(E96:E104)</f>
        <v>0</v>
      </c>
      <c r="F95" s="24">
        <f t="shared" si="4"/>
        <v>0</v>
      </c>
      <c r="G95" s="24">
        <f>SUM(G96:G104)</f>
        <v>0</v>
      </c>
      <c r="H95" s="24">
        <f>SUM(H96:H104)</f>
        <v>0</v>
      </c>
      <c r="I95" s="18">
        <f t="shared" si="3"/>
        <v>0</v>
      </c>
    </row>
    <row r="96" spans="1:10" ht="12.6" customHeight="1" x14ac:dyDescent="0.25">
      <c r="B96" s="2"/>
      <c r="C96" s="3" t="s">
        <v>22</v>
      </c>
      <c r="D96" s="21"/>
      <c r="E96" s="21"/>
      <c r="F96" s="22">
        <f t="shared" si="4"/>
        <v>0</v>
      </c>
      <c r="G96" s="21"/>
      <c r="H96" s="21"/>
      <c r="I96" s="23">
        <f t="shared" si="3"/>
        <v>0</v>
      </c>
    </row>
    <row r="97" spans="2:9" ht="12.6" customHeight="1" x14ac:dyDescent="0.25">
      <c r="B97" s="2"/>
      <c r="C97" s="3" t="s">
        <v>23</v>
      </c>
      <c r="D97" s="21"/>
      <c r="E97" s="21"/>
      <c r="F97" s="22">
        <f t="shared" si="4"/>
        <v>0</v>
      </c>
      <c r="G97" s="21"/>
      <c r="H97" s="21"/>
      <c r="I97" s="23">
        <f t="shared" si="3"/>
        <v>0</v>
      </c>
    </row>
    <row r="98" spans="2:9" ht="12.6" customHeight="1" x14ac:dyDescent="0.25">
      <c r="B98" s="2"/>
      <c r="C98" s="3" t="s">
        <v>24</v>
      </c>
      <c r="D98" s="21"/>
      <c r="E98" s="21"/>
      <c r="F98" s="22">
        <f t="shared" si="4"/>
        <v>0</v>
      </c>
      <c r="G98" s="21"/>
      <c r="H98" s="21"/>
      <c r="I98" s="23">
        <f t="shared" si="3"/>
        <v>0</v>
      </c>
    </row>
    <row r="99" spans="2:9" ht="12.6" customHeight="1" x14ac:dyDescent="0.25">
      <c r="B99" s="2"/>
      <c r="C99" s="3" t="s">
        <v>25</v>
      </c>
      <c r="D99" s="21"/>
      <c r="E99" s="21"/>
      <c r="F99" s="22">
        <f t="shared" si="4"/>
        <v>0</v>
      </c>
      <c r="G99" s="21"/>
      <c r="H99" s="21"/>
      <c r="I99" s="23">
        <f t="shared" si="3"/>
        <v>0</v>
      </c>
    </row>
    <row r="100" spans="2:9" ht="12.6" customHeight="1" x14ac:dyDescent="0.25">
      <c r="B100" s="2"/>
      <c r="C100" s="3" t="s">
        <v>26</v>
      </c>
      <c r="D100" s="21"/>
      <c r="E100" s="21"/>
      <c r="F100" s="22">
        <f t="shared" si="4"/>
        <v>0</v>
      </c>
      <c r="G100" s="21"/>
      <c r="H100" s="21"/>
      <c r="I100" s="23">
        <f t="shared" si="3"/>
        <v>0</v>
      </c>
    </row>
    <row r="101" spans="2:9" ht="12.6" customHeight="1" x14ac:dyDescent="0.25">
      <c r="B101" s="2"/>
      <c r="C101" s="3" t="s">
        <v>27</v>
      </c>
      <c r="D101" s="21"/>
      <c r="E101" s="21"/>
      <c r="F101" s="22">
        <f t="shared" si="4"/>
        <v>0</v>
      </c>
      <c r="G101" s="21"/>
      <c r="H101" s="21"/>
      <c r="I101" s="23">
        <f t="shared" si="3"/>
        <v>0</v>
      </c>
    </row>
    <row r="102" spans="2:9" ht="12.6" customHeight="1" x14ac:dyDescent="0.25">
      <c r="B102" s="2"/>
      <c r="C102" s="3" t="s">
        <v>28</v>
      </c>
      <c r="D102" s="21"/>
      <c r="E102" s="21"/>
      <c r="F102" s="22">
        <f t="shared" si="4"/>
        <v>0</v>
      </c>
      <c r="G102" s="21"/>
      <c r="H102" s="21"/>
      <c r="I102" s="23">
        <f t="shared" si="3"/>
        <v>0</v>
      </c>
    </row>
    <row r="103" spans="2:9" ht="12.6" customHeight="1" x14ac:dyDescent="0.25">
      <c r="B103" s="2"/>
      <c r="C103" s="3" t="s">
        <v>29</v>
      </c>
      <c r="D103" s="21"/>
      <c r="E103" s="21"/>
      <c r="F103" s="22">
        <f t="shared" si="4"/>
        <v>0</v>
      </c>
      <c r="G103" s="21"/>
      <c r="H103" s="21"/>
      <c r="I103" s="23">
        <f t="shared" si="3"/>
        <v>0</v>
      </c>
    </row>
    <row r="104" spans="2:9" ht="12.6" customHeight="1" x14ac:dyDescent="0.25">
      <c r="B104" s="2"/>
      <c r="C104" s="3" t="s">
        <v>30</v>
      </c>
      <c r="D104" s="21"/>
      <c r="E104" s="21"/>
      <c r="F104" s="22">
        <f t="shared" si="4"/>
        <v>0</v>
      </c>
      <c r="G104" s="21"/>
      <c r="H104" s="21"/>
      <c r="I104" s="23">
        <f t="shared" si="3"/>
        <v>0</v>
      </c>
    </row>
    <row r="105" spans="2:9" ht="12.6" customHeight="1" x14ac:dyDescent="0.25">
      <c r="B105" s="52" t="s">
        <v>31</v>
      </c>
      <c r="C105" s="53"/>
      <c r="D105" s="24">
        <f>SUM(D106:D114)</f>
        <v>0</v>
      </c>
      <c r="E105" s="24">
        <f>SUM(E106:E114)</f>
        <v>0</v>
      </c>
      <c r="F105" s="24">
        <f t="shared" si="4"/>
        <v>0</v>
      </c>
      <c r="G105" s="24">
        <f>SUM(G106:G114)</f>
        <v>0</v>
      </c>
      <c r="H105" s="24">
        <f>SUM(H106:H114)</f>
        <v>0</v>
      </c>
      <c r="I105" s="18">
        <f t="shared" si="3"/>
        <v>0</v>
      </c>
    </row>
    <row r="106" spans="2:9" ht="12.6" customHeight="1" x14ac:dyDescent="0.25">
      <c r="B106" s="2"/>
      <c r="C106" s="3" t="s">
        <v>32</v>
      </c>
      <c r="D106" s="21"/>
      <c r="E106" s="21"/>
      <c r="F106" s="22">
        <f t="shared" si="4"/>
        <v>0</v>
      </c>
      <c r="G106" s="21"/>
      <c r="H106" s="21"/>
      <c r="I106" s="23">
        <f t="shared" si="3"/>
        <v>0</v>
      </c>
    </row>
    <row r="107" spans="2:9" ht="12.6" customHeight="1" x14ac:dyDescent="0.25">
      <c r="B107" s="2"/>
      <c r="C107" s="3" t="s">
        <v>33</v>
      </c>
      <c r="D107" s="21"/>
      <c r="E107" s="21"/>
      <c r="F107" s="22">
        <f t="shared" si="4"/>
        <v>0</v>
      </c>
      <c r="G107" s="21"/>
      <c r="H107" s="21"/>
      <c r="I107" s="23">
        <f t="shared" si="3"/>
        <v>0</v>
      </c>
    </row>
    <row r="108" spans="2:9" ht="12.6" customHeight="1" x14ac:dyDescent="0.25">
      <c r="B108" s="2"/>
      <c r="C108" s="3" t="s">
        <v>34</v>
      </c>
      <c r="D108" s="21"/>
      <c r="E108" s="21"/>
      <c r="F108" s="22">
        <f t="shared" si="4"/>
        <v>0</v>
      </c>
      <c r="G108" s="21"/>
      <c r="H108" s="21"/>
      <c r="I108" s="23">
        <f t="shared" si="3"/>
        <v>0</v>
      </c>
    </row>
    <row r="109" spans="2:9" ht="12.6" customHeight="1" x14ac:dyDescent="0.25">
      <c r="B109" s="2"/>
      <c r="C109" s="3" t="s">
        <v>35</v>
      </c>
      <c r="D109" s="21"/>
      <c r="E109" s="21"/>
      <c r="F109" s="22">
        <f t="shared" si="4"/>
        <v>0</v>
      </c>
      <c r="G109" s="21"/>
      <c r="H109" s="21"/>
      <c r="I109" s="23">
        <f t="shared" si="3"/>
        <v>0</v>
      </c>
    </row>
    <row r="110" spans="2:9" ht="12.6" customHeight="1" x14ac:dyDescent="0.25">
      <c r="B110" s="2"/>
      <c r="C110" s="3" t="s">
        <v>36</v>
      </c>
      <c r="D110" s="28"/>
      <c r="E110" s="28"/>
      <c r="F110" s="23">
        <f t="shared" si="4"/>
        <v>0</v>
      </c>
      <c r="G110" s="28"/>
      <c r="H110" s="28"/>
      <c r="I110" s="23">
        <f t="shared" si="3"/>
        <v>0</v>
      </c>
    </row>
    <row r="111" spans="2:9" ht="12.6" customHeight="1" x14ac:dyDescent="0.25">
      <c r="B111" s="2"/>
      <c r="C111" s="3" t="s">
        <v>37</v>
      </c>
      <c r="D111" s="28"/>
      <c r="E111" s="28"/>
      <c r="F111" s="23">
        <f t="shared" si="4"/>
        <v>0</v>
      </c>
      <c r="G111" s="28"/>
      <c r="H111" s="28"/>
      <c r="I111" s="23">
        <f t="shared" si="3"/>
        <v>0</v>
      </c>
    </row>
    <row r="112" spans="2:9" ht="12.6" customHeight="1" x14ac:dyDescent="0.25">
      <c r="B112" s="2"/>
      <c r="C112" s="3" t="s">
        <v>38</v>
      </c>
      <c r="D112" s="28"/>
      <c r="E112" s="28"/>
      <c r="F112" s="23">
        <f t="shared" si="4"/>
        <v>0</v>
      </c>
      <c r="G112" s="28"/>
      <c r="H112" s="28"/>
      <c r="I112" s="23">
        <f t="shared" si="3"/>
        <v>0</v>
      </c>
    </row>
    <row r="113" spans="2:9" ht="12.6" customHeight="1" x14ac:dyDescent="0.25">
      <c r="B113" s="2"/>
      <c r="C113" s="3" t="s">
        <v>39</v>
      </c>
      <c r="D113" s="28"/>
      <c r="E113" s="28"/>
      <c r="F113" s="23">
        <f t="shared" si="4"/>
        <v>0</v>
      </c>
      <c r="G113" s="28"/>
      <c r="H113" s="28"/>
      <c r="I113" s="23">
        <f t="shared" si="3"/>
        <v>0</v>
      </c>
    </row>
    <row r="114" spans="2:9" ht="12.6" customHeight="1" x14ac:dyDescent="0.25">
      <c r="B114" s="2"/>
      <c r="C114" s="3" t="s">
        <v>40</v>
      </c>
      <c r="D114" s="28"/>
      <c r="E114" s="28"/>
      <c r="F114" s="23">
        <f t="shared" si="4"/>
        <v>0</v>
      </c>
      <c r="G114" s="28"/>
      <c r="H114" s="28"/>
      <c r="I114" s="23">
        <f t="shared" si="3"/>
        <v>0</v>
      </c>
    </row>
    <row r="115" spans="2:9" ht="12.6" customHeight="1" x14ac:dyDescent="0.25">
      <c r="B115" s="52" t="s">
        <v>41</v>
      </c>
      <c r="C115" s="53"/>
      <c r="D115" s="18">
        <f>SUM(D116:D124)</f>
        <v>0</v>
      </c>
      <c r="E115" s="18">
        <f>SUM(E116:E124)</f>
        <v>0</v>
      </c>
      <c r="F115" s="18">
        <f t="shared" si="4"/>
        <v>0</v>
      </c>
      <c r="G115" s="18">
        <f>SUM(G116:G124)</f>
        <v>0</v>
      </c>
      <c r="H115" s="18">
        <f>SUM(H116:H124)</f>
        <v>0</v>
      </c>
      <c r="I115" s="18">
        <f t="shared" si="3"/>
        <v>0</v>
      </c>
    </row>
    <row r="116" spans="2:9" ht="12.6" customHeight="1" x14ac:dyDescent="0.25">
      <c r="B116" s="2"/>
      <c r="C116" s="3" t="s">
        <v>42</v>
      </c>
      <c r="D116" s="28"/>
      <c r="E116" s="28"/>
      <c r="F116" s="23">
        <f t="shared" si="4"/>
        <v>0</v>
      </c>
      <c r="G116" s="28"/>
      <c r="H116" s="28"/>
      <c r="I116" s="23">
        <f t="shared" si="3"/>
        <v>0</v>
      </c>
    </row>
    <row r="117" spans="2:9" ht="12.6" customHeight="1" x14ac:dyDescent="0.25">
      <c r="B117" s="2"/>
      <c r="C117" s="3" t="s">
        <v>43</v>
      </c>
      <c r="D117" s="28"/>
      <c r="E117" s="28"/>
      <c r="F117" s="23">
        <f t="shared" si="4"/>
        <v>0</v>
      </c>
      <c r="G117" s="28"/>
      <c r="H117" s="28"/>
      <c r="I117" s="23">
        <f t="shared" si="3"/>
        <v>0</v>
      </c>
    </row>
    <row r="118" spans="2:9" ht="12.6" customHeight="1" x14ac:dyDescent="0.25">
      <c r="B118" s="2"/>
      <c r="C118" s="3" t="s">
        <v>44</v>
      </c>
      <c r="D118" s="28"/>
      <c r="E118" s="28"/>
      <c r="F118" s="23">
        <f t="shared" si="4"/>
        <v>0</v>
      </c>
      <c r="G118" s="28"/>
      <c r="H118" s="28"/>
      <c r="I118" s="23">
        <f t="shared" si="3"/>
        <v>0</v>
      </c>
    </row>
    <row r="119" spans="2:9" ht="12.6" customHeight="1" x14ac:dyDescent="0.25">
      <c r="B119" s="2"/>
      <c r="C119" s="3" t="s">
        <v>45</v>
      </c>
      <c r="D119" s="28"/>
      <c r="E119" s="28"/>
      <c r="F119" s="23">
        <f t="shared" si="4"/>
        <v>0</v>
      </c>
      <c r="G119" s="28"/>
      <c r="H119" s="28"/>
      <c r="I119" s="23">
        <f t="shared" si="3"/>
        <v>0</v>
      </c>
    </row>
    <row r="120" spans="2:9" ht="12.6" customHeight="1" x14ac:dyDescent="0.25">
      <c r="B120" s="2"/>
      <c r="C120" s="3" t="s">
        <v>46</v>
      </c>
      <c r="D120" s="28"/>
      <c r="E120" s="28"/>
      <c r="F120" s="23">
        <f t="shared" si="4"/>
        <v>0</v>
      </c>
      <c r="G120" s="28"/>
      <c r="H120" s="28"/>
      <c r="I120" s="23">
        <f t="shared" si="3"/>
        <v>0</v>
      </c>
    </row>
    <row r="121" spans="2:9" ht="12.6" customHeight="1" x14ac:dyDescent="0.25">
      <c r="B121" s="2"/>
      <c r="C121" s="3" t="s">
        <v>47</v>
      </c>
      <c r="D121" s="28"/>
      <c r="E121" s="28"/>
      <c r="F121" s="23">
        <f t="shared" si="4"/>
        <v>0</v>
      </c>
      <c r="G121" s="28"/>
      <c r="H121" s="28"/>
      <c r="I121" s="23">
        <f t="shared" si="3"/>
        <v>0</v>
      </c>
    </row>
    <row r="122" spans="2:9" ht="12.6" customHeight="1" x14ac:dyDescent="0.25">
      <c r="B122" s="2"/>
      <c r="C122" s="3" t="s">
        <v>48</v>
      </c>
      <c r="D122" s="28"/>
      <c r="E122" s="28"/>
      <c r="F122" s="23">
        <f t="shared" si="4"/>
        <v>0</v>
      </c>
      <c r="G122" s="28"/>
      <c r="H122" s="28"/>
      <c r="I122" s="23">
        <f t="shared" si="3"/>
        <v>0</v>
      </c>
    </row>
    <row r="123" spans="2:9" ht="12.6" customHeight="1" x14ac:dyDescent="0.25">
      <c r="B123" s="2"/>
      <c r="C123" s="3" t="s">
        <v>49</v>
      </c>
      <c r="D123" s="28"/>
      <c r="E123" s="28"/>
      <c r="F123" s="23">
        <f t="shared" si="4"/>
        <v>0</v>
      </c>
      <c r="G123" s="28"/>
      <c r="H123" s="28"/>
      <c r="I123" s="23">
        <f t="shared" si="3"/>
        <v>0</v>
      </c>
    </row>
    <row r="124" spans="2:9" ht="12.6" customHeight="1" x14ac:dyDescent="0.25">
      <c r="B124" s="2"/>
      <c r="C124" s="3" t="s">
        <v>50</v>
      </c>
      <c r="D124" s="28"/>
      <c r="E124" s="28"/>
      <c r="F124" s="23">
        <f t="shared" si="4"/>
        <v>0</v>
      </c>
      <c r="G124" s="28"/>
      <c r="H124" s="28"/>
      <c r="I124" s="23">
        <f t="shared" si="3"/>
        <v>0</v>
      </c>
    </row>
    <row r="125" spans="2:9" ht="12.6" customHeight="1" x14ac:dyDescent="0.25">
      <c r="B125" s="52" t="s">
        <v>51</v>
      </c>
      <c r="C125" s="53"/>
      <c r="D125" s="18">
        <f>SUM(D126:D134)</f>
        <v>0</v>
      </c>
      <c r="E125" s="18">
        <f>SUM(E126:E134)</f>
        <v>0</v>
      </c>
      <c r="F125" s="18">
        <f t="shared" si="4"/>
        <v>0</v>
      </c>
      <c r="G125" s="18">
        <f>SUM(G126:G134)</f>
        <v>0</v>
      </c>
      <c r="H125" s="18">
        <f>SUM(H126:H134)</f>
        <v>0</v>
      </c>
      <c r="I125" s="18">
        <f t="shared" si="3"/>
        <v>0</v>
      </c>
    </row>
    <row r="126" spans="2:9" ht="12" customHeight="1" x14ac:dyDescent="0.25">
      <c r="B126" s="2"/>
      <c r="C126" s="3" t="s">
        <v>52</v>
      </c>
      <c r="D126" s="28"/>
      <c r="E126" s="28"/>
      <c r="F126" s="23">
        <f t="shared" si="4"/>
        <v>0</v>
      </c>
      <c r="G126" s="28"/>
      <c r="H126" s="28"/>
      <c r="I126" s="23">
        <f t="shared" si="3"/>
        <v>0</v>
      </c>
    </row>
    <row r="127" spans="2:9" ht="12" customHeight="1" x14ac:dyDescent="0.25">
      <c r="B127" s="2"/>
      <c r="C127" s="3" t="s">
        <v>53</v>
      </c>
      <c r="D127" s="28"/>
      <c r="E127" s="28"/>
      <c r="F127" s="23">
        <f t="shared" si="4"/>
        <v>0</v>
      </c>
      <c r="G127" s="28"/>
      <c r="H127" s="28"/>
      <c r="I127" s="23">
        <f t="shared" si="3"/>
        <v>0</v>
      </c>
    </row>
    <row r="128" spans="2:9" ht="12" customHeight="1" x14ac:dyDescent="0.25">
      <c r="B128" s="2"/>
      <c r="C128" s="3" t="s">
        <v>54</v>
      </c>
      <c r="D128" s="28"/>
      <c r="E128" s="28"/>
      <c r="F128" s="23">
        <f t="shared" si="4"/>
        <v>0</v>
      </c>
      <c r="G128" s="28"/>
      <c r="H128" s="28"/>
      <c r="I128" s="23">
        <f t="shared" si="3"/>
        <v>0</v>
      </c>
    </row>
    <row r="129" spans="2:9" ht="12" customHeight="1" x14ac:dyDescent="0.25">
      <c r="B129" s="2"/>
      <c r="C129" s="3" t="s">
        <v>55</v>
      </c>
      <c r="D129" s="28"/>
      <c r="E129" s="28"/>
      <c r="F129" s="23">
        <f t="shared" si="4"/>
        <v>0</v>
      </c>
      <c r="G129" s="28"/>
      <c r="H129" s="28"/>
      <c r="I129" s="23">
        <f t="shared" si="3"/>
        <v>0</v>
      </c>
    </row>
    <row r="130" spans="2:9" ht="12" customHeight="1" x14ac:dyDescent="0.25">
      <c r="B130" s="2"/>
      <c r="C130" s="3" t="s">
        <v>56</v>
      </c>
      <c r="D130" s="28"/>
      <c r="E130" s="28"/>
      <c r="F130" s="23">
        <f t="shared" si="4"/>
        <v>0</v>
      </c>
      <c r="G130" s="28"/>
      <c r="H130" s="28"/>
      <c r="I130" s="23">
        <f t="shared" si="3"/>
        <v>0</v>
      </c>
    </row>
    <row r="131" spans="2:9" ht="12" customHeight="1" x14ac:dyDescent="0.25">
      <c r="B131" s="2"/>
      <c r="C131" s="3" t="s">
        <v>57</v>
      </c>
      <c r="D131" s="28"/>
      <c r="E131" s="28"/>
      <c r="F131" s="23">
        <f t="shared" si="4"/>
        <v>0</v>
      </c>
      <c r="G131" s="28"/>
      <c r="H131" s="28"/>
      <c r="I131" s="23">
        <f t="shared" si="3"/>
        <v>0</v>
      </c>
    </row>
    <row r="132" spans="2:9" ht="12" customHeight="1" x14ac:dyDescent="0.25">
      <c r="B132" s="2"/>
      <c r="C132" s="3" t="s">
        <v>58</v>
      </c>
      <c r="D132" s="28"/>
      <c r="E132" s="28"/>
      <c r="F132" s="23">
        <f t="shared" si="4"/>
        <v>0</v>
      </c>
      <c r="G132" s="28"/>
      <c r="H132" s="28"/>
      <c r="I132" s="23">
        <f t="shared" si="3"/>
        <v>0</v>
      </c>
    </row>
    <row r="133" spans="2:9" ht="12" customHeight="1" x14ac:dyDescent="0.25">
      <c r="B133" s="2"/>
      <c r="C133" s="3" t="s">
        <v>59</v>
      </c>
      <c r="D133" s="28"/>
      <c r="E133" s="28"/>
      <c r="F133" s="23">
        <f t="shared" si="4"/>
        <v>0</v>
      </c>
      <c r="G133" s="28"/>
      <c r="H133" s="28"/>
      <c r="I133" s="23">
        <f t="shared" si="3"/>
        <v>0</v>
      </c>
    </row>
    <row r="134" spans="2:9" ht="12" customHeight="1" x14ac:dyDescent="0.25">
      <c r="B134" s="2"/>
      <c r="C134" s="3" t="s">
        <v>60</v>
      </c>
      <c r="D134" s="28"/>
      <c r="E134" s="28"/>
      <c r="F134" s="23">
        <f t="shared" si="4"/>
        <v>0</v>
      </c>
      <c r="G134" s="28"/>
      <c r="H134" s="28"/>
      <c r="I134" s="23">
        <f t="shared" si="3"/>
        <v>0</v>
      </c>
    </row>
    <row r="135" spans="2:9" ht="12.6" customHeight="1" x14ac:dyDescent="0.25">
      <c r="B135" s="52" t="s">
        <v>61</v>
      </c>
      <c r="C135" s="53"/>
      <c r="D135" s="18">
        <f>SUM(D136:D138)</f>
        <v>0</v>
      </c>
      <c r="E135" s="18">
        <f>SUM(E136:E138)</f>
        <v>0</v>
      </c>
      <c r="F135" s="18">
        <f t="shared" si="4"/>
        <v>0</v>
      </c>
      <c r="G135" s="18">
        <f>SUM(G136:G139)</f>
        <v>0</v>
      </c>
      <c r="H135" s="18">
        <f>SUM(H136:H139)</f>
        <v>0</v>
      </c>
      <c r="I135" s="18">
        <f t="shared" si="3"/>
        <v>0</v>
      </c>
    </row>
    <row r="136" spans="2:9" ht="12.6" customHeight="1" x14ac:dyDescent="0.25">
      <c r="B136" s="2"/>
      <c r="C136" s="3" t="s">
        <v>62</v>
      </c>
      <c r="D136" s="28"/>
      <c r="E136" s="28"/>
      <c r="F136" s="23">
        <f t="shared" si="4"/>
        <v>0</v>
      </c>
      <c r="G136" s="28"/>
      <c r="H136" s="28"/>
      <c r="I136" s="23">
        <f t="shared" si="3"/>
        <v>0</v>
      </c>
    </row>
    <row r="137" spans="2:9" ht="12.6" customHeight="1" x14ac:dyDescent="0.25">
      <c r="B137" s="2"/>
      <c r="C137" s="3" t="s">
        <v>63</v>
      </c>
      <c r="D137" s="28"/>
      <c r="E137" s="28"/>
      <c r="F137" s="23">
        <f t="shared" si="4"/>
        <v>0</v>
      </c>
      <c r="G137" s="28"/>
      <c r="H137" s="28"/>
      <c r="I137" s="23">
        <f t="shared" si="3"/>
        <v>0</v>
      </c>
    </row>
    <row r="138" spans="2:9" ht="12.6" customHeight="1" x14ac:dyDescent="0.25">
      <c r="B138" s="2"/>
      <c r="C138" s="3" t="s">
        <v>64</v>
      </c>
      <c r="D138" s="28"/>
      <c r="E138" s="28"/>
      <c r="F138" s="23">
        <f t="shared" si="4"/>
        <v>0</v>
      </c>
      <c r="G138" s="28"/>
      <c r="H138" s="28"/>
      <c r="I138" s="23">
        <f t="shared" si="3"/>
        <v>0</v>
      </c>
    </row>
    <row r="139" spans="2:9" ht="12.6" customHeight="1" x14ac:dyDescent="0.25">
      <c r="B139" s="52" t="s">
        <v>65</v>
      </c>
      <c r="C139" s="53"/>
      <c r="D139" s="18">
        <f>SUM(D140:D147)</f>
        <v>0</v>
      </c>
      <c r="E139" s="18">
        <f>SUM(E140:E147)</f>
        <v>0</v>
      </c>
      <c r="F139" s="18">
        <f t="shared" si="4"/>
        <v>0</v>
      </c>
      <c r="G139" s="18">
        <f>SUM(G140:G147)</f>
        <v>0</v>
      </c>
      <c r="H139" s="18">
        <f>SUM(H140:H147)</f>
        <v>0</v>
      </c>
      <c r="I139" s="18">
        <f t="shared" si="3"/>
        <v>0</v>
      </c>
    </row>
    <row r="140" spans="2:9" ht="12" customHeight="1" x14ac:dyDescent="0.25">
      <c r="B140" s="2"/>
      <c r="C140" s="3" t="s">
        <v>66</v>
      </c>
      <c r="D140" s="28"/>
      <c r="E140" s="28"/>
      <c r="F140" s="23">
        <f t="shared" si="4"/>
        <v>0</v>
      </c>
      <c r="G140" s="28"/>
      <c r="H140" s="28"/>
      <c r="I140" s="23">
        <f t="shared" si="3"/>
        <v>0</v>
      </c>
    </row>
    <row r="141" spans="2:9" ht="12" customHeight="1" x14ac:dyDescent="0.25">
      <c r="B141" s="2"/>
      <c r="C141" s="3" t="s">
        <v>67</v>
      </c>
      <c r="D141" s="28"/>
      <c r="E141" s="28"/>
      <c r="F141" s="23">
        <f t="shared" si="4"/>
        <v>0</v>
      </c>
      <c r="G141" s="28"/>
      <c r="H141" s="28"/>
      <c r="I141" s="23">
        <f t="shared" si="3"/>
        <v>0</v>
      </c>
    </row>
    <row r="142" spans="2:9" ht="12" customHeight="1" x14ac:dyDescent="0.25">
      <c r="B142" s="2"/>
      <c r="C142" s="3" t="s">
        <v>68</v>
      </c>
      <c r="D142" s="28"/>
      <c r="E142" s="28"/>
      <c r="F142" s="23">
        <f t="shared" si="4"/>
        <v>0</v>
      </c>
      <c r="G142" s="28"/>
      <c r="H142" s="28"/>
      <c r="I142" s="23">
        <f t="shared" ref="I142:I161" si="5">F142-G142</f>
        <v>0</v>
      </c>
    </row>
    <row r="143" spans="2:9" ht="12" customHeight="1" x14ac:dyDescent="0.25">
      <c r="B143" s="2"/>
      <c r="C143" s="3" t="s">
        <v>69</v>
      </c>
      <c r="D143" s="28"/>
      <c r="E143" s="28"/>
      <c r="F143" s="23">
        <f t="shared" si="4"/>
        <v>0</v>
      </c>
      <c r="G143" s="28"/>
      <c r="H143" s="28"/>
      <c r="I143" s="23">
        <f t="shared" si="5"/>
        <v>0</v>
      </c>
    </row>
    <row r="144" spans="2:9" ht="12" customHeight="1" x14ac:dyDescent="0.25">
      <c r="B144" s="2"/>
      <c r="C144" s="3" t="s">
        <v>70</v>
      </c>
      <c r="D144" s="28"/>
      <c r="E144" s="28"/>
      <c r="F144" s="23">
        <f t="shared" si="4"/>
        <v>0</v>
      </c>
      <c r="G144" s="28"/>
      <c r="H144" s="28"/>
      <c r="I144" s="23">
        <f t="shared" si="5"/>
        <v>0</v>
      </c>
    </row>
    <row r="145" spans="2:9" ht="12" customHeight="1" x14ac:dyDescent="0.25">
      <c r="B145" s="2"/>
      <c r="C145" s="3" t="s">
        <v>71</v>
      </c>
      <c r="D145" s="28"/>
      <c r="E145" s="28"/>
      <c r="F145" s="23">
        <f t="shared" si="4"/>
        <v>0</v>
      </c>
      <c r="G145" s="28"/>
      <c r="H145" s="28"/>
      <c r="I145" s="23">
        <f t="shared" si="5"/>
        <v>0</v>
      </c>
    </row>
    <row r="146" spans="2:9" ht="12" customHeight="1" x14ac:dyDescent="0.25">
      <c r="B146" s="2"/>
      <c r="C146" s="3" t="s">
        <v>72</v>
      </c>
      <c r="D146" s="28"/>
      <c r="E146" s="28"/>
      <c r="F146" s="23">
        <f t="shared" si="4"/>
        <v>0</v>
      </c>
      <c r="G146" s="28"/>
      <c r="H146" s="28"/>
      <c r="I146" s="23">
        <f t="shared" si="5"/>
        <v>0</v>
      </c>
    </row>
    <row r="147" spans="2:9" ht="12" customHeight="1" x14ac:dyDescent="0.25">
      <c r="B147" s="2"/>
      <c r="C147" s="3" t="s">
        <v>73</v>
      </c>
      <c r="D147" s="28"/>
      <c r="E147" s="28"/>
      <c r="F147" s="23">
        <f t="shared" si="4"/>
        <v>0</v>
      </c>
      <c r="G147" s="28"/>
      <c r="H147" s="28"/>
      <c r="I147" s="23">
        <f t="shared" si="5"/>
        <v>0</v>
      </c>
    </row>
    <row r="148" spans="2:9" ht="12.6" customHeight="1" x14ac:dyDescent="0.25">
      <c r="B148" s="52" t="s">
        <v>74</v>
      </c>
      <c r="C148" s="53"/>
      <c r="D148" s="18">
        <f>SUM(D149:D151)</f>
        <v>0</v>
      </c>
      <c r="E148" s="18">
        <f>SUM(E149:E151)</f>
        <v>0</v>
      </c>
      <c r="F148" s="18">
        <f t="shared" si="4"/>
        <v>0</v>
      </c>
      <c r="G148" s="18">
        <f>SUM(G149:G151)</f>
        <v>0</v>
      </c>
      <c r="H148" s="18">
        <f>SUM(H149:H151)</f>
        <v>0</v>
      </c>
      <c r="I148" s="18">
        <f t="shared" si="5"/>
        <v>0</v>
      </c>
    </row>
    <row r="149" spans="2:9" ht="12.6" customHeight="1" x14ac:dyDescent="0.25">
      <c r="B149" s="2"/>
      <c r="C149" s="3" t="s">
        <v>75</v>
      </c>
      <c r="D149" s="28"/>
      <c r="E149" s="28"/>
      <c r="F149" s="23">
        <f t="shared" si="4"/>
        <v>0</v>
      </c>
      <c r="G149" s="28"/>
      <c r="H149" s="28"/>
      <c r="I149" s="23">
        <f t="shared" si="5"/>
        <v>0</v>
      </c>
    </row>
    <row r="150" spans="2:9" ht="12.6" customHeight="1" x14ac:dyDescent="0.25">
      <c r="B150" s="2"/>
      <c r="C150" s="3" t="s">
        <v>76</v>
      </c>
      <c r="D150" s="28"/>
      <c r="E150" s="28"/>
      <c r="F150" s="23">
        <f t="shared" si="4"/>
        <v>0</v>
      </c>
      <c r="G150" s="28"/>
      <c r="H150" s="28"/>
      <c r="I150" s="23">
        <f t="shared" si="5"/>
        <v>0</v>
      </c>
    </row>
    <row r="151" spans="2:9" ht="12.6" customHeight="1" x14ac:dyDescent="0.25">
      <c r="B151" s="2"/>
      <c r="C151" s="3" t="s">
        <v>77</v>
      </c>
      <c r="D151" s="28"/>
      <c r="E151" s="28"/>
      <c r="F151" s="23">
        <f t="shared" ref="F151:F161" si="6">D151+E151</f>
        <v>0</v>
      </c>
      <c r="G151" s="28"/>
      <c r="H151" s="28"/>
      <c r="I151" s="23">
        <f t="shared" si="5"/>
        <v>0</v>
      </c>
    </row>
    <row r="152" spans="2:9" ht="12.6" customHeight="1" x14ac:dyDescent="0.25">
      <c r="B152" s="52" t="s">
        <v>78</v>
      </c>
      <c r="C152" s="53"/>
      <c r="D152" s="18">
        <f>SUM(D153:D159)</f>
        <v>0</v>
      </c>
      <c r="E152" s="18">
        <f>SUM(E153:E159)</f>
        <v>0</v>
      </c>
      <c r="F152" s="18">
        <f t="shared" si="6"/>
        <v>0</v>
      </c>
      <c r="G152" s="18">
        <f>SUM(G153:G159)</f>
        <v>0</v>
      </c>
      <c r="H152" s="18">
        <f>SUM(H153:H159)</f>
        <v>0</v>
      </c>
      <c r="I152" s="18">
        <f t="shared" si="5"/>
        <v>0</v>
      </c>
    </row>
    <row r="153" spans="2:9" ht="12" customHeight="1" x14ac:dyDescent="0.25">
      <c r="B153" s="2"/>
      <c r="C153" s="3" t="s">
        <v>79</v>
      </c>
      <c r="D153" s="28"/>
      <c r="E153" s="28"/>
      <c r="F153" s="23">
        <f t="shared" si="6"/>
        <v>0</v>
      </c>
      <c r="G153" s="28"/>
      <c r="H153" s="28"/>
      <c r="I153" s="23">
        <f t="shared" si="5"/>
        <v>0</v>
      </c>
    </row>
    <row r="154" spans="2:9" ht="12" customHeight="1" x14ac:dyDescent="0.25">
      <c r="B154" s="2"/>
      <c r="C154" s="3" t="s">
        <v>80</v>
      </c>
      <c r="D154" s="28"/>
      <c r="E154" s="28"/>
      <c r="F154" s="23">
        <f t="shared" si="6"/>
        <v>0</v>
      </c>
      <c r="G154" s="28"/>
      <c r="H154" s="28"/>
      <c r="I154" s="23">
        <f t="shared" si="5"/>
        <v>0</v>
      </c>
    </row>
    <row r="155" spans="2:9" ht="12" customHeight="1" x14ac:dyDescent="0.25">
      <c r="B155" s="2"/>
      <c r="C155" s="3" t="s">
        <v>81</v>
      </c>
      <c r="D155" s="28"/>
      <c r="E155" s="28"/>
      <c r="F155" s="23">
        <f t="shared" si="6"/>
        <v>0</v>
      </c>
      <c r="G155" s="28"/>
      <c r="H155" s="28"/>
      <c r="I155" s="23">
        <f t="shared" si="5"/>
        <v>0</v>
      </c>
    </row>
    <row r="156" spans="2:9" ht="12" customHeight="1" x14ac:dyDescent="0.25">
      <c r="B156" s="2"/>
      <c r="C156" s="3" t="s">
        <v>82</v>
      </c>
      <c r="D156" s="28"/>
      <c r="E156" s="28"/>
      <c r="F156" s="23">
        <f t="shared" si="6"/>
        <v>0</v>
      </c>
      <c r="G156" s="28"/>
      <c r="H156" s="28"/>
      <c r="I156" s="23">
        <f t="shared" si="5"/>
        <v>0</v>
      </c>
    </row>
    <row r="157" spans="2:9" ht="12" customHeight="1" x14ac:dyDescent="0.25">
      <c r="B157" s="2"/>
      <c r="C157" s="3" t="s">
        <v>83</v>
      </c>
      <c r="D157" s="28"/>
      <c r="E157" s="28"/>
      <c r="F157" s="23">
        <f t="shared" si="6"/>
        <v>0</v>
      </c>
      <c r="G157" s="28"/>
      <c r="H157" s="28"/>
      <c r="I157" s="23">
        <f t="shared" si="5"/>
        <v>0</v>
      </c>
    </row>
    <row r="158" spans="2:9" ht="12" customHeight="1" x14ac:dyDescent="0.25">
      <c r="B158" s="2"/>
      <c r="C158" s="3" t="s">
        <v>84</v>
      </c>
      <c r="D158" s="28"/>
      <c r="E158" s="28"/>
      <c r="F158" s="23">
        <f t="shared" si="6"/>
        <v>0</v>
      </c>
      <c r="G158" s="28"/>
      <c r="H158" s="28"/>
      <c r="I158" s="23">
        <f t="shared" si="5"/>
        <v>0</v>
      </c>
    </row>
    <row r="159" spans="2:9" ht="12" customHeight="1" x14ac:dyDescent="0.25">
      <c r="B159" s="2"/>
      <c r="C159" s="3" t="s">
        <v>85</v>
      </c>
      <c r="D159" s="28"/>
      <c r="E159" s="28"/>
      <c r="F159" s="23">
        <f t="shared" si="6"/>
        <v>0</v>
      </c>
      <c r="G159" s="28"/>
      <c r="H159" s="28"/>
      <c r="I159" s="23">
        <f t="shared" si="5"/>
        <v>0</v>
      </c>
    </row>
    <row r="160" spans="2:9" ht="12" customHeight="1" x14ac:dyDescent="0.25">
      <c r="B160" s="2"/>
      <c r="C160" s="3"/>
      <c r="D160" s="23"/>
      <c r="E160" s="23"/>
      <c r="F160" s="23"/>
      <c r="G160" s="23"/>
      <c r="H160" s="23"/>
      <c r="I160" s="23"/>
    </row>
    <row r="161" spans="1:10" ht="15" customHeight="1" x14ac:dyDescent="0.25">
      <c r="B161" s="49" t="s">
        <v>87</v>
      </c>
      <c r="C161" s="50"/>
      <c r="D161" s="18">
        <f>D10+D86</f>
        <v>3118386257</v>
      </c>
      <c r="E161" s="18">
        <f>E10+E86</f>
        <v>37999999.999999985</v>
      </c>
      <c r="F161" s="18">
        <f t="shared" si="6"/>
        <v>3156386257</v>
      </c>
      <c r="G161" s="18">
        <f>G10+G86</f>
        <v>1084044311.22</v>
      </c>
      <c r="H161" s="18">
        <f>H10+H86</f>
        <v>1041185060.9400001</v>
      </c>
      <c r="I161" s="18">
        <f t="shared" si="5"/>
        <v>2072341945.78</v>
      </c>
    </row>
    <row r="162" spans="1:10" ht="9.9499999999999993" customHeight="1" x14ac:dyDescent="0.25">
      <c r="B162" s="4"/>
      <c r="C162" s="5"/>
      <c r="D162" s="29"/>
      <c r="E162" s="29"/>
      <c r="F162" s="29"/>
      <c r="G162" s="29"/>
      <c r="H162" s="29"/>
      <c r="I162" s="29"/>
    </row>
    <row r="163" spans="1:10" s="45" customFormat="1" ht="9.9499999999999993" customHeight="1" x14ac:dyDescent="0.15">
      <c r="B163" s="46"/>
      <c r="C163" s="46"/>
      <c r="D163" s="47"/>
      <c r="E163" s="47"/>
      <c r="F163" s="47"/>
      <c r="G163" s="47"/>
      <c r="H163" s="47"/>
      <c r="I163" s="47"/>
    </row>
    <row r="164" spans="1:10" s="45" customFormat="1" ht="15" customHeight="1" x14ac:dyDescent="0.15">
      <c r="B164" s="51" t="s">
        <v>90</v>
      </c>
      <c r="C164" s="51"/>
      <c r="D164" s="51"/>
      <c r="E164" s="51"/>
      <c r="F164" s="51"/>
      <c r="G164" s="51"/>
      <c r="H164" s="51"/>
      <c r="I164" s="51"/>
    </row>
    <row r="165" spans="1:10" s="45" customFormat="1" ht="9.9499999999999993" customHeight="1" x14ac:dyDescent="0.15">
      <c r="B165" s="46"/>
      <c r="C165" s="46"/>
      <c r="D165" s="47"/>
      <c r="E165" s="47"/>
      <c r="F165" s="47"/>
      <c r="G165" s="47"/>
      <c r="H165" s="47"/>
      <c r="I165" s="47"/>
    </row>
    <row r="166" spans="1:10" s="45" customFormat="1" ht="9.9499999999999993" customHeight="1" x14ac:dyDescent="0.15">
      <c r="B166" s="46"/>
      <c r="C166" s="46"/>
      <c r="D166" s="47"/>
      <c r="E166" s="47"/>
      <c r="F166" s="47"/>
      <c r="G166" s="47"/>
      <c r="H166" s="47"/>
      <c r="I166" s="47"/>
    </row>
    <row r="167" spans="1:10" s="45" customFormat="1" ht="9.9499999999999993" customHeight="1" x14ac:dyDescent="0.15">
      <c r="B167" s="46"/>
      <c r="C167" s="46"/>
      <c r="D167" s="47"/>
      <c r="E167" s="47"/>
      <c r="F167" s="47"/>
      <c r="G167" s="47"/>
      <c r="H167" s="47"/>
      <c r="I167" s="47"/>
    </row>
    <row r="168" spans="1:10" ht="9.9499999999999993" customHeight="1" x14ac:dyDescent="0.25">
      <c r="B168" s="7"/>
      <c r="C168" s="7"/>
      <c r="D168" s="30"/>
      <c r="E168" s="30"/>
      <c r="F168" s="30"/>
      <c r="G168" s="30"/>
      <c r="H168" s="30"/>
      <c r="I168" s="30"/>
    </row>
    <row r="169" spans="1:10" ht="9.9499999999999993" customHeight="1" x14ac:dyDescent="0.25">
      <c r="B169" s="7"/>
      <c r="C169" s="7"/>
      <c r="D169" s="30"/>
      <c r="E169" s="30"/>
      <c r="F169" s="30"/>
      <c r="G169" s="30"/>
      <c r="H169" s="30"/>
      <c r="I169" s="30"/>
    </row>
    <row r="170" spans="1:10" s="40" customFormat="1" ht="9.9499999999999993" customHeight="1" x14ac:dyDescent="0.25">
      <c r="A170" s="36"/>
      <c r="B170" s="37"/>
      <c r="C170" s="37"/>
      <c r="D170" s="38"/>
      <c r="E170" s="38"/>
      <c r="F170" s="38"/>
      <c r="G170" s="38"/>
      <c r="H170" s="38"/>
      <c r="I170" s="38"/>
      <c r="J170" s="39"/>
    </row>
    <row r="171" spans="1:10" s="40" customFormat="1" ht="15" customHeight="1" x14ac:dyDescent="0.25">
      <c r="A171" s="36"/>
      <c r="B171" s="37"/>
      <c r="C171" s="13"/>
      <c r="D171" s="48"/>
      <c r="E171" s="48"/>
      <c r="F171" s="48"/>
      <c r="G171" s="48"/>
      <c r="H171" s="48"/>
      <c r="I171" s="48"/>
      <c r="J171" s="39"/>
    </row>
    <row r="172" spans="1:10" s="41" customFormat="1" ht="10.5" customHeight="1" x14ac:dyDescent="0.25">
      <c r="B172" s="42"/>
      <c r="C172" s="34"/>
      <c r="D172" s="65"/>
      <c r="E172" s="65"/>
      <c r="F172" s="65"/>
      <c r="G172" s="65"/>
      <c r="H172" s="65"/>
      <c r="I172" s="65"/>
    </row>
    <row r="173" spans="1:10" s="41" customFormat="1" ht="22.5" customHeight="1" x14ac:dyDescent="0.25">
      <c r="B173" s="42"/>
      <c r="C173" s="35"/>
      <c r="D173" s="66"/>
      <c r="E173" s="66"/>
      <c r="F173" s="66"/>
      <c r="G173" s="67"/>
      <c r="H173" s="67"/>
      <c r="I173" s="67"/>
    </row>
    <row r="174" spans="1:10" s="40" customFormat="1" ht="9.9499999999999993" customHeight="1" x14ac:dyDescent="0.25">
      <c r="A174" s="36"/>
      <c r="B174" s="36"/>
      <c r="C174" s="43"/>
      <c r="D174" s="44"/>
      <c r="E174" s="44"/>
      <c r="F174" s="44"/>
      <c r="G174" s="44"/>
      <c r="H174" s="44"/>
      <c r="I174" s="44"/>
      <c r="J174" s="39"/>
    </row>
    <row r="175" spans="1:10" hidden="1" x14ac:dyDescent="0.25">
      <c r="C175" s="6"/>
      <c r="D175" s="32"/>
      <c r="E175" s="32"/>
      <c r="F175" s="32"/>
      <c r="G175" s="32"/>
      <c r="H175" s="32"/>
      <c r="I175" s="32"/>
    </row>
    <row r="176" spans="1:10" hidden="1" x14ac:dyDescent="0.25">
      <c r="C176" s="6"/>
      <c r="D176" s="32"/>
      <c r="E176" s="32"/>
      <c r="F176" s="32"/>
      <c r="G176" s="32"/>
      <c r="H176" s="32"/>
      <c r="I176" s="32"/>
    </row>
    <row r="177" spans="1:10" x14ac:dyDescent="0.25">
      <c r="C177" s="6"/>
      <c r="D177" s="31"/>
      <c r="E177" s="31"/>
      <c r="F177" s="31"/>
      <c r="G177" s="31"/>
      <c r="H177" s="31"/>
      <c r="I177" s="31"/>
    </row>
    <row r="178" spans="1:10" x14ac:dyDescent="0.25">
      <c r="C178" s="6"/>
      <c r="D178" s="31"/>
      <c r="E178" s="31"/>
      <c r="F178" s="31"/>
      <c r="G178" s="31"/>
      <c r="H178" s="31"/>
      <c r="I178" s="31"/>
    </row>
    <row r="179" spans="1:10" s="8" customFormat="1" x14ac:dyDescent="0.25">
      <c r="A179" s="1"/>
      <c r="B179" s="1"/>
      <c r="C179" s="1"/>
      <c r="D179" s="31"/>
      <c r="E179" s="31"/>
      <c r="F179" s="31"/>
      <c r="G179" s="31"/>
      <c r="H179" s="31"/>
      <c r="I179" s="31"/>
      <c r="J179" s="15"/>
    </row>
    <row r="180" spans="1:10" s="8" customFormat="1" ht="15" customHeight="1" x14ac:dyDescent="0.25">
      <c r="A180" s="1"/>
      <c r="B180" s="1"/>
      <c r="C180" s="1"/>
      <c r="D180" s="31"/>
      <c r="E180" s="31"/>
      <c r="F180" s="31"/>
      <c r="G180" s="31"/>
      <c r="H180" s="31"/>
      <c r="I180" s="31"/>
      <c r="J180" s="15"/>
    </row>
    <row r="181" spans="1:10" s="8" customFormat="1" ht="15" customHeight="1" x14ac:dyDescent="0.25">
      <c r="A181" s="1"/>
      <c r="B181" s="1"/>
      <c r="C181" s="1"/>
      <c r="D181" s="32"/>
      <c r="E181" s="32"/>
      <c r="F181" s="32"/>
      <c r="G181" s="32"/>
      <c r="H181" s="32"/>
      <c r="I181" s="32"/>
      <c r="J181" s="15"/>
    </row>
    <row r="182" spans="1:10" s="8" customFormat="1" ht="15" customHeight="1" x14ac:dyDescent="0.25">
      <c r="A182" s="1"/>
      <c r="B182" s="1"/>
      <c r="C182" s="1"/>
      <c r="D182" s="32"/>
      <c r="E182" s="32"/>
      <c r="F182" s="32"/>
      <c r="G182" s="32"/>
      <c r="H182" s="32"/>
      <c r="I182" s="32"/>
      <c r="J182" s="15"/>
    </row>
    <row r="183" spans="1:10" s="8" customFormat="1" ht="15" customHeight="1" x14ac:dyDescent="0.25">
      <c r="A183" s="1"/>
      <c r="B183" s="1"/>
      <c r="C183" s="1"/>
      <c r="D183" s="32"/>
      <c r="E183" s="32"/>
      <c r="F183" s="32"/>
      <c r="G183" s="32"/>
      <c r="H183" s="32"/>
      <c r="I183" s="32"/>
      <c r="J183" s="15"/>
    </row>
    <row r="184" spans="1:10" ht="15" customHeight="1" x14ac:dyDescent="0.25">
      <c r="D184" s="33"/>
      <c r="E184" s="33"/>
      <c r="F184" s="33"/>
      <c r="G184" s="33"/>
      <c r="H184" s="33"/>
      <c r="I184" s="33"/>
    </row>
    <row r="185" spans="1:10" ht="15" customHeight="1" x14ac:dyDescent="0.25">
      <c r="D185" s="33"/>
      <c r="E185" s="33"/>
      <c r="F185" s="33"/>
      <c r="G185" s="33"/>
      <c r="H185" s="33"/>
      <c r="I185" s="33"/>
    </row>
    <row r="186" spans="1:10" ht="15" customHeight="1" x14ac:dyDescent="0.25">
      <c r="D186" s="33"/>
      <c r="E186" s="33"/>
      <c r="F186" s="33"/>
      <c r="G186" s="33"/>
      <c r="H186" s="33"/>
      <c r="I186" s="33"/>
    </row>
    <row r="187" spans="1:10" ht="15" customHeight="1" x14ac:dyDescent="0.25">
      <c r="D187" s="33"/>
      <c r="E187" s="33"/>
      <c r="F187" s="33"/>
      <c r="G187" s="33"/>
      <c r="H187" s="33"/>
      <c r="I187" s="33"/>
    </row>
    <row r="188" spans="1:10" ht="15" customHeight="1" x14ac:dyDescent="0.25">
      <c r="D188" s="33"/>
      <c r="E188" s="33"/>
      <c r="F188" s="33"/>
      <c r="G188" s="33"/>
      <c r="H188" s="33"/>
      <c r="I188" s="33"/>
    </row>
  </sheetData>
  <mergeCells count="38">
    <mergeCell ref="D172:F172"/>
    <mergeCell ref="G172:I172"/>
    <mergeCell ref="D173:F173"/>
    <mergeCell ref="G173:I173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148:C148"/>
    <mergeCell ref="B1:I1"/>
    <mergeCell ref="B2:I2"/>
    <mergeCell ref="B3:I3"/>
    <mergeCell ref="B4:I4"/>
    <mergeCell ref="B5:I5"/>
    <mergeCell ref="D171:F171"/>
    <mergeCell ref="G171:I171"/>
    <mergeCell ref="B161:C161"/>
    <mergeCell ref="B164:I164"/>
    <mergeCell ref="B59:C5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verticalDpi="598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ARON</cp:lastModifiedBy>
  <cp:lastPrinted>2023-03-22T01:47:04Z</cp:lastPrinted>
  <dcterms:created xsi:type="dcterms:W3CDTF">2017-04-25T16:45:43Z</dcterms:created>
  <dcterms:modified xsi:type="dcterms:W3CDTF">2023-04-20T18:53:33Z</dcterms:modified>
</cp:coreProperties>
</file>