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Acumulado (2)" sheetId="1" r:id="rId4"/>
    <sheet state="visible" name="DICIEMBRE " sheetId="2" r:id="rId5"/>
    <sheet state="hidden" name="Acumulado" sheetId="3" r:id="rId6"/>
  </sheets>
  <definedNames/>
  <calcPr/>
  <extLst>
    <ext uri="GoogleSheetsCustomDataVersion1">
      <go:sheetsCustomData xmlns:go="http://customooxmlschemas.google.com/" r:id="rId7" roundtripDataSignature="AMtx7miwtATyre05i8SDY+tGGehtvIkmSw=="/>
    </ext>
  </extLst>
</workbook>
</file>

<file path=xl/sharedStrings.xml><?xml version="1.0" encoding="utf-8"?>
<sst xmlns="http://schemas.openxmlformats.org/spreadsheetml/2006/main" count="141" uniqueCount="54">
  <si>
    <t>Formato 2 Informe Analítico de la Deuda Pública y Otros Pasivos - LDF</t>
  </si>
  <si>
    <t>Instituto de la Función Registral del Estado de México</t>
  </si>
  <si>
    <t>32. Informe Analítico de la Deuda Pública y Otros Pasivos - LDF</t>
  </si>
  <si>
    <t>Del 1 de Enero al  31 de Diciembre de 2021</t>
  </si>
  <si>
    <t>Denominación de la Deuda Pública y Otros Pasivos (c)</t>
  </si>
  <si>
    <t>Saldo al 01 de enero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</si>
  <si>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</si>
  <si>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</si>
  <si>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</si>
  <si>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</si>
  <si>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</si>
  <si>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</si>
  <si>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</si>
  <si>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</si>
  <si>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</si>
  <si>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</si>
  <si>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</si>
  <si>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</si>
  <si>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</si>
  <si>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</si>
  <si>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</si>
  <si>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</si>
  <si>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</si>
  <si>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</si>
  <si>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</si>
  <si>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</si>
  <si>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</si>
  <si>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</si>
  <si>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</si>
  <si>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</si>
  <si>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</si>
  <si>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</si>
  <si>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</si>
  <si>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.</t>
  </si>
  <si>
    <t>**********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</si>
  <si>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</si>
  <si>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</si>
  <si>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</si>
  <si>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</si>
  <si>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</si>
  <si>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</si>
  <si>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</si>
  <si>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</si>
  <si>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</si>
  <si>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</si>
  <si>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</t>
  </si>
  <si>
    <t>Del 1 de Enero al 31 de Diciembre de 2022</t>
  </si>
  <si>
    <t>Saldo al 01 de enero de 2021 (d)</t>
  </si>
  <si>
    <t>C.10.5</t>
  </si>
  <si>
    <t>C.10.6</t>
  </si>
  <si>
    <t>C.10.1</t>
  </si>
  <si>
    <t>C.10.4</t>
  </si>
  <si>
    <t>C.10.7</t>
  </si>
  <si>
    <t>Del 1 de Enero al  31 de Julio de 2022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</si>
</sst>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##,##0.0"/>
    <numFmt numFmtId="165" formatCode="###,###.0,"/>
    <numFmt numFmtId="166" formatCode="#,##0.0"/>
    <numFmt numFmtId="167" formatCode="_-* #,##0.00_-;\-* #,##0.00_-;_-* &quot;-&quot;??_-;_-@"/>
  </numFmts>
  <fonts count="20">
    <font>
      <sz val="11.0"/>
      <color theme="1"/>
      <name val="Calibri"/>
      <scheme val="minor"/>
    </font>
    <font>
      <sz val="11.0"/>
      <color theme="1"/>
      <name val="Helvetica Neue"/>
    </font>
    <font>
      <b/>
      <sz val="11.0"/>
      <color theme="1"/>
      <name val="Helvetica Neue"/>
    </font>
    <font/>
    <font>
      <b/>
      <sz val="10.0"/>
      <color theme="1"/>
      <name val="Helvetica Neue"/>
    </font>
    <font>
      <b/>
      <sz val="6.0"/>
      <color theme="1"/>
      <name val="Helvetica Neue"/>
    </font>
    <font>
      <b/>
      <sz val="8.0"/>
      <color theme="1"/>
      <name val="Helvetica Neue"/>
    </font>
    <font>
      <b/>
      <sz val="11.0"/>
      <color theme="1"/>
      <name val="Calibri"/>
    </font>
    <font>
      <sz val="11.0"/>
      <color theme="1"/>
      <name val="Calibri"/>
    </font>
    <font>
      <sz val="8.0"/>
      <color theme="1"/>
      <name val="Helvetica Neue"/>
    </font>
    <font>
      <b/>
      <i/>
      <sz val="8.0"/>
      <color theme="1"/>
      <name val="Helvetica Neue"/>
    </font>
    <font>
      <i/>
      <sz val="11.0"/>
      <color theme="1"/>
      <name val="Calibri"/>
    </font>
    <font>
      <b/>
      <i/>
      <sz val="6.0"/>
      <color theme="1"/>
      <name val="Helvetica Neue"/>
    </font>
    <font>
      <b/>
      <i/>
      <sz val="11.0"/>
      <color theme="1"/>
      <name val="Calibri"/>
    </font>
    <font>
      <sz val="6.0"/>
      <color theme="1"/>
      <name val="Helvetica Neue"/>
    </font>
    <font>
      <sz val="10.0"/>
      <color theme="1"/>
      <name val="Helvetica Neue"/>
    </font>
    <font>
      <b/>
      <sz val="9.0"/>
      <color theme="1"/>
      <name val="Helvetica Neue"/>
    </font>
    <font>
      <sz val="9.0"/>
      <color theme="1"/>
      <name val="Helvetica Neue"/>
    </font>
    <font>
      <b/>
      <sz val="10.0"/>
      <color rgb="FFFF0000"/>
      <name val="Helvetica Neue"/>
    </font>
    <font>
      <b/>
      <sz val="11.0"/>
      <color rgb="FFFF0000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7F7F7F"/>
        <bgColor rgb="FF7F7F7F"/>
      </patternFill>
    </fill>
  </fills>
  <borders count="26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  <bottom/>
    </border>
  </borders>
  <cellStyleXfs count="1">
    <xf borderId="0" fillId="0" fontId="0" numFmtId="0" applyAlignment="1" applyFont="1"/>
  </cellStyleXfs>
  <cellXfs count="10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left"/>
    </xf>
    <xf borderId="1" fillId="0" fontId="3" numFmtId="0" xfId="0" applyBorder="1" applyFont="1"/>
    <xf borderId="2" fillId="2" fontId="4" numFmtId="0" xfId="0" applyAlignment="1" applyBorder="1" applyFill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5" fillId="2" fontId="4" numFmtId="0" xfId="0" applyAlignment="1" applyBorder="1" applyFont="1">
      <alignment horizontal="center" shrinkToFit="0" vertical="center" wrapText="1"/>
    </xf>
    <xf borderId="6" fillId="0" fontId="3" numFmtId="0" xfId="0" applyBorder="1" applyFont="1"/>
    <xf borderId="7" fillId="0" fontId="3" numFmtId="0" xfId="0" applyBorder="1" applyFont="1"/>
    <xf borderId="8" fillId="2" fontId="5" numFmtId="0" xfId="0" applyAlignment="1" applyBorder="1" applyFont="1">
      <alignment horizontal="center" shrinkToFit="0" vertical="center" wrapText="1"/>
    </xf>
    <xf borderId="9" fillId="0" fontId="3" numFmtId="0" xfId="0" applyBorder="1" applyFont="1"/>
    <xf borderId="10" fillId="0" fontId="3" numFmtId="0" xfId="0" applyBorder="1" applyFont="1"/>
    <xf borderId="11" fillId="3" fontId="6" numFmtId="0" xfId="0" applyAlignment="1" applyBorder="1" applyFill="1" applyFont="1">
      <alignment horizontal="center" shrinkToFit="0" vertical="center" wrapText="1"/>
    </xf>
    <xf borderId="12" fillId="0" fontId="3" numFmtId="0" xfId="0" applyBorder="1" applyFont="1"/>
    <xf borderId="13" fillId="3" fontId="6" numFmtId="0" xfId="0" applyAlignment="1" applyBorder="1" applyFont="1">
      <alignment horizontal="center" shrinkToFit="0" vertical="center" wrapText="1"/>
    </xf>
    <xf borderId="14" fillId="0" fontId="5" numFmtId="0" xfId="0" applyAlignment="1" applyBorder="1" applyFont="1">
      <alignment horizontal="left" shrinkToFit="0" vertical="center" wrapText="1"/>
    </xf>
    <xf borderId="15" fillId="0" fontId="3" numFmtId="0" xfId="0" applyBorder="1" applyFont="1"/>
    <xf borderId="16" fillId="0" fontId="7" numFmtId="164" xfId="0" applyAlignment="1" applyBorder="1" applyFont="1" applyNumberFormat="1">
      <alignment horizontal="left" shrinkToFit="0" vertical="center" wrapText="1"/>
    </xf>
    <xf borderId="16" fillId="0" fontId="5" numFmtId="0" xfId="0" applyAlignment="1" applyBorder="1" applyFont="1">
      <alignment horizontal="left" shrinkToFit="0" vertical="center" wrapText="1"/>
    </xf>
    <xf borderId="17" fillId="0" fontId="6" numFmtId="0" xfId="0" applyAlignment="1" applyBorder="1" applyFont="1">
      <alignment horizontal="left" shrinkToFit="0" vertical="center" wrapText="1"/>
    </xf>
    <xf borderId="18" fillId="0" fontId="3" numFmtId="0" xfId="0" applyBorder="1" applyFont="1"/>
    <xf borderId="16" fillId="0" fontId="7" numFmtId="165" xfId="0" applyAlignment="1" applyBorder="1" applyFont="1" applyNumberFormat="1">
      <alignment horizontal="right" shrinkToFit="0" vertical="center" wrapText="1"/>
    </xf>
    <xf borderId="19" fillId="2" fontId="7" numFmtId="165" xfId="0" applyAlignment="1" applyBorder="1" applyFont="1" applyNumberFormat="1">
      <alignment horizontal="right" shrinkToFit="0" vertical="center" wrapText="1"/>
    </xf>
    <xf borderId="16" fillId="0" fontId="8" numFmtId="164" xfId="0" applyAlignment="1" applyBorder="1" applyFont="1" applyNumberFormat="1">
      <alignment horizontal="right" shrinkToFit="0" vertical="center" wrapText="1"/>
    </xf>
    <xf borderId="16" fillId="0" fontId="9" numFmtId="166" xfId="0" applyAlignment="1" applyBorder="1" applyFont="1" applyNumberFormat="1">
      <alignment horizontal="right" shrinkToFit="0" vertical="center" wrapText="1"/>
    </xf>
    <xf borderId="17" fillId="0" fontId="9" numFmtId="0" xfId="0" applyBorder="1" applyFont="1"/>
    <xf borderId="18" fillId="0" fontId="6" numFmtId="0" xfId="0" applyAlignment="1" applyBorder="1" applyFont="1">
      <alignment shrinkToFit="0" vertical="center" wrapText="1"/>
    </xf>
    <xf borderId="16" fillId="0" fontId="8" numFmtId="165" xfId="0" applyAlignment="1" applyBorder="1" applyFont="1" applyNumberFormat="1">
      <alignment horizontal="right" shrinkToFit="0" vertical="center" wrapText="1"/>
    </xf>
    <xf borderId="18" fillId="0" fontId="9" numFmtId="0" xfId="0" applyAlignment="1" applyBorder="1" applyFont="1">
      <alignment horizontal="left" shrinkToFit="0" vertical="center" wrapText="1"/>
    </xf>
    <xf borderId="20" fillId="2" fontId="8" numFmtId="165" xfId="0" applyAlignment="1" applyBorder="1" applyFont="1" applyNumberFormat="1">
      <alignment horizontal="right" shrinkToFit="0" vertical="center" wrapText="1"/>
    </xf>
    <xf borderId="17" fillId="0" fontId="9" numFmtId="0" xfId="0" applyAlignment="1" applyBorder="1" applyFont="1">
      <alignment horizontal="left" shrinkToFit="0" vertical="center" wrapText="1"/>
    </xf>
    <xf borderId="19" fillId="2" fontId="8" numFmtId="165" xfId="0" applyAlignment="1" applyBorder="1" applyFont="1" applyNumberFormat="1">
      <alignment horizontal="right" shrinkToFit="0" vertical="top" wrapText="1"/>
    </xf>
    <xf borderId="16" fillId="0" fontId="9" numFmtId="4" xfId="0" applyAlignment="1" applyBorder="1" applyFont="1" applyNumberFormat="1">
      <alignment horizontal="right" shrinkToFit="0" vertical="center" wrapText="1"/>
    </xf>
    <xf borderId="0" fillId="0" fontId="8" numFmtId="164" xfId="0" applyFont="1" applyNumberFormat="1"/>
    <xf borderId="19" fillId="4" fontId="8" numFmtId="165" xfId="0" applyAlignment="1" applyBorder="1" applyFill="1" applyFont="1" applyNumberFormat="1">
      <alignment horizontal="right" shrinkToFit="0" vertical="center" wrapText="1"/>
    </xf>
    <xf borderId="19" fillId="4" fontId="8" numFmtId="164" xfId="0" applyAlignment="1" applyBorder="1" applyFont="1" applyNumberFormat="1">
      <alignment horizontal="left" shrinkToFit="0" vertical="center" wrapText="1"/>
    </xf>
    <xf borderId="19" fillId="4" fontId="9" numFmtId="166" xfId="0" applyAlignment="1" applyBorder="1" applyFont="1" applyNumberFormat="1">
      <alignment horizontal="left" shrinkToFit="0" vertical="center" wrapText="1"/>
    </xf>
    <xf borderId="16" fillId="0" fontId="8" numFmtId="164" xfId="0" applyAlignment="1" applyBorder="1" applyFont="1" applyNumberFormat="1">
      <alignment horizontal="left" shrinkToFit="0" vertical="center" wrapText="1"/>
    </xf>
    <xf borderId="16" fillId="0" fontId="9" numFmtId="166" xfId="0" applyAlignment="1" applyBorder="1" applyFont="1" applyNumberFormat="1">
      <alignment horizontal="left" shrinkToFit="0" vertical="center" wrapText="1"/>
    </xf>
    <xf borderId="18" fillId="0" fontId="9" numFmtId="0" xfId="0" applyAlignment="1" applyBorder="1" applyFont="1">
      <alignment shrinkToFit="0" vertical="center" wrapText="1"/>
    </xf>
    <xf borderId="17" fillId="0" fontId="10" numFmtId="0" xfId="0" applyAlignment="1" applyBorder="1" applyFont="1">
      <alignment horizontal="left" shrinkToFit="0" vertical="center" wrapText="1"/>
    </xf>
    <xf borderId="16" fillId="0" fontId="11" numFmtId="165" xfId="0" applyAlignment="1" applyBorder="1" applyFont="1" applyNumberFormat="1">
      <alignment horizontal="right" shrinkToFit="0" vertical="center" wrapText="1"/>
    </xf>
    <xf borderId="16" fillId="0" fontId="8" numFmtId="164" xfId="0" applyAlignment="1" applyBorder="1" applyFont="1" applyNumberFormat="1">
      <alignment shrinkToFit="0" vertical="center" wrapText="1"/>
    </xf>
    <xf borderId="16" fillId="0" fontId="9" numFmtId="166" xfId="0" applyAlignment="1" applyBorder="1" applyFont="1" applyNumberFormat="1">
      <alignment shrinkToFit="0" vertical="center" wrapText="1"/>
    </xf>
    <xf borderId="21" fillId="0" fontId="12" numFmtId="0" xfId="0" applyAlignment="1" applyBorder="1" applyFont="1">
      <alignment horizontal="left" shrinkToFit="0" vertical="center" wrapText="1"/>
    </xf>
    <xf borderId="22" fillId="0" fontId="3" numFmtId="0" xfId="0" applyBorder="1" applyFont="1"/>
    <xf borderId="23" fillId="0" fontId="13" numFmtId="165" xfId="0" applyAlignment="1" applyBorder="1" applyFont="1" applyNumberFormat="1">
      <alignment horizontal="right" shrinkToFit="0" vertical="center" wrapText="1"/>
    </xf>
    <xf borderId="23" fillId="0" fontId="13" numFmtId="164" xfId="0" applyAlignment="1" applyBorder="1" applyFont="1" applyNumberFormat="1">
      <alignment horizontal="left" shrinkToFit="0" vertical="center" wrapText="1"/>
    </xf>
    <xf borderId="23" fillId="0" fontId="10" numFmtId="166" xfId="0" applyAlignment="1" applyBorder="1" applyFont="1" applyNumberFormat="1">
      <alignment horizontal="left" shrinkToFit="0" vertical="center" wrapText="1"/>
    </xf>
    <xf borderId="0" fillId="0" fontId="9" numFmtId="0" xfId="0" applyAlignment="1" applyFont="1">
      <alignment horizontal="right" vertical="top"/>
    </xf>
    <xf borderId="0" fillId="0" fontId="9" numFmtId="0" xfId="0" applyAlignment="1" applyFont="1">
      <alignment horizontal="left" shrinkToFit="0" vertical="top" wrapText="1"/>
    </xf>
    <xf borderId="11" fillId="3" fontId="6" numFmtId="0" xfId="0" applyAlignment="1" applyBorder="1" applyFont="1">
      <alignment horizontal="center" vertical="center"/>
    </xf>
    <xf borderId="14" fillId="0" fontId="6" numFmtId="0" xfId="0" applyAlignment="1" applyBorder="1" applyFont="1">
      <alignment horizontal="left" shrinkToFit="0" vertical="center" wrapText="1"/>
    </xf>
    <xf borderId="24" fillId="0" fontId="14" numFmtId="0" xfId="0" applyAlignment="1" applyBorder="1" applyFont="1">
      <alignment shrinkToFit="0" vertical="center" wrapText="1"/>
    </xf>
    <xf borderId="16" fillId="0" fontId="14" numFmtId="0" xfId="0" applyAlignment="1" applyBorder="1" applyFont="1">
      <alignment shrinkToFit="0" vertical="center" wrapText="1"/>
    </xf>
    <xf borderId="16" fillId="0" fontId="14" numFmtId="0" xfId="0" applyAlignment="1" applyBorder="1" applyFont="1">
      <alignment horizontal="right" shrinkToFit="0" vertical="center" wrapText="1"/>
    </xf>
    <xf borderId="21" fillId="0" fontId="9" numFmtId="0" xfId="0" applyBorder="1" applyFont="1"/>
    <xf borderId="22" fillId="0" fontId="9" numFmtId="0" xfId="0" applyAlignment="1" applyBorder="1" applyFont="1">
      <alignment shrinkToFit="0" vertical="center" wrapText="1"/>
    </xf>
    <xf borderId="23" fillId="0" fontId="14" numFmtId="0" xfId="0" applyAlignment="1" applyBorder="1" applyFont="1">
      <alignment horizontal="right" shrinkToFit="0" vertical="center" wrapText="1"/>
    </xf>
    <xf borderId="0" fillId="0" fontId="15" numFmtId="0" xfId="0" applyAlignment="1" applyFont="1">
      <alignment vertical="center"/>
    </xf>
    <xf borderId="0" fillId="0" fontId="14" numFmtId="0" xfId="0" applyAlignment="1" applyFont="1">
      <alignment horizontal="right" shrinkToFit="0" vertical="center" wrapText="1"/>
    </xf>
    <xf borderId="0" fillId="0" fontId="14" numFmtId="0" xfId="0" applyAlignment="1" applyFont="1">
      <alignment shrinkToFit="0" vertical="center" wrapText="1"/>
    </xf>
    <xf borderId="0" fillId="0" fontId="16" numFmtId="0" xfId="0" applyAlignment="1" applyFont="1">
      <alignment horizontal="center" shrinkToFit="0" vertical="center" wrapText="1"/>
    </xf>
    <xf borderId="0" fillId="0" fontId="17" numFmtId="0" xfId="0" applyAlignment="1" applyFont="1">
      <alignment horizontal="center" shrinkToFit="0" vertical="top" wrapText="1"/>
    </xf>
    <xf borderId="0" fillId="0" fontId="14" numFmtId="0" xfId="0" applyAlignment="1" applyFont="1">
      <alignment horizontal="center" shrinkToFit="0" vertical="center" wrapText="1"/>
    </xf>
    <xf borderId="0" fillId="0" fontId="17" numFmtId="0" xfId="0" applyAlignment="1" applyFont="1">
      <alignment horizontal="right" shrinkToFit="0" vertical="center" wrapText="1"/>
    </xf>
    <xf borderId="16" fillId="0" fontId="7" numFmtId="0" xfId="0" applyAlignment="1" applyBorder="1" applyFont="1">
      <alignment horizontal="left" shrinkToFit="0" vertical="center" wrapText="1"/>
    </xf>
    <xf borderId="24" fillId="0" fontId="7" numFmtId="0" xfId="0" applyAlignment="1" applyBorder="1" applyFont="1">
      <alignment horizontal="left" shrinkToFit="0" vertical="center" wrapText="1"/>
    </xf>
    <xf borderId="18" fillId="0" fontId="7" numFmtId="0" xfId="0" applyAlignment="1" applyBorder="1" applyFont="1">
      <alignment horizontal="left" shrinkToFit="0" vertical="center" wrapText="1"/>
    </xf>
    <xf borderId="16" fillId="0" fontId="7" numFmtId="4" xfId="0" applyAlignment="1" applyBorder="1" applyFont="1" applyNumberFormat="1">
      <alignment horizontal="right" shrinkToFit="0" vertical="center" wrapText="1"/>
    </xf>
    <xf borderId="16" fillId="0" fontId="7" numFmtId="166" xfId="0" applyAlignment="1" applyBorder="1" applyFont="1" applyNumberFormat="1">
      <alignment horizontal="right" shrinkToFit="0" vertical="center" wrapText="1"/>
    </xf>
    <xf borderId="19" fillId="2" fontId="7" numFmtId="4" xfId="0" applyAlignment="1" applyBorder="1" applyFont="1" applyNumberFormat="1">
      <alignment horizontal="right" shrinkToFit="0" vertical="center" wrapText="1"/>
    </xf>
    <xf borderId="16" fillId="0" fontId="8" numFmtId="4" xfId="0" applyAlignment="1" applyBorder="1" applyFont="1" applyNumberFormat="1">
      <alignment horizontal="right" shrinkToFit="0" vertical="center" wrapText="1"/>
    </xf>
    <xf borderId="18" fillId="0" fontId="8" numFmtId="4" xfId="0" applyAlignment="1" applyBorder="1" applyFont="1" applyNumberFormat="1">
      <alignment horizontal="right" shrinkToFit="0" vertical="center" wrapText="1"/>
    </xf>
    <xf borderId="0" fillId="0" fontId="2" numFmtId="0" xfId="0" applyFont="1"/>
    <xf borderId="17" fillId="0" fontId="6" numFmtId="0" xfId="0" applyBorder="1" applyFont="1"/>
    <xf borderId="18" fillId="0" fontId="7" numFmtId="4" xfId="0" applyAlignment="1" applyBorder="1" applyFont="1" applyNumberFormat="1">
      <alignment horizontal="right" shrinkToFit="0" vertical="center" wrapText="1"/>
    </xf>
    <xf borderId="16" fillId="0" fontId="6" numFmtId="166" xfId="0" applyAlignment="1" applyBorder="1" applyFont="1" applyNumberFormat="1">
      <alignment horizontal="right" shrinkToFit="0" vertical="center" wrapText="1"/>
    </xf>
    <xf borderId="16" fillId="0" fontId="8" numFmtId="166" xfId="0" applyAlignment="1" applyBorder="1" applyFont="1" applyNumberFormat="1">
      <alignment horizontal="right" shrinkToFit="0" vertical="center" wrapText="1"/>
    </xf>
    <xf borderId="20" fillId="2" fontId="8" numFmtId="166" xfId="0" applyAlignment="1" applyBorder="1" applyFont="1" applyNumberFormat="1">
      <alignment horizontal="right" shrinkToFit="0" vertical="center" wrapText="1"/>
    </xf>
    <xf borderId="16" fillId="0" fontId="15" numFmtId="4" xfId="0" applyBorder="1" applyFont="1" applyNumberFormat="1"/>
    <xf borderId="0" fillId="0" fontId="18" numFmtId="4" xfId="0" applyFont="1" applyNumberFormat="1"/>
    <xf borderId="0" fillId="0" fontId="19" numFmtId="4" xfId="0" applyAlignment="1" applyFont="1" applyNumberFormat="1">
      <alignment horizontal="right" shrinkToFit="0" vertical="center" wrapText="1"/>
    </xf>
    <xf borderId="19" fillId="2" fontId="8" numFmtId="166" xfId="0" applyAlignment="1" applyBorder="1" applyFont="1" applyNumberFormat="1">
      <alignment horizontal="right" shrinkToFit="0" vertical="top" wrapText="1"/>
    </xf>
    <xf borderId="16" fillId="0" fontId="1" numFmtId="0" xfId="0" applyBorder="1" applyFont="1"/>
    <xf borderId="0" fillId="0" fontId="8" numFmtId="166" xfId="0" applyAlignment="1" applyFont="1" applyNumberFormat="1">
      <alignment horizontal="right" shrinkToFit="0" vertical="center" wrapText="1"/>
    </xf>
    <xf borderId="19" fillId="2" fontId="8" numFmtId="4" xfId="0" applyAlignment="1" applyBorder="1" applyFont="1" applyNumberFormat="1">
      <alignment horizontal="right" shrinkToFit="0" vertical="top" wrapText="1"/>
    </xf>
    <xf borderId="16" fillId="0" fontId="19" numFmtId="4" xfId="0" applyAlignment="1" applyBorder="1" applyFont="1" applyNumberFormat="1">
      <alignment horizontal="right" shrinkToFit="0" vertical="center" wrapText="1"/>
    </xf>
    <xf borderId="0" fillId="0" fontId="8" numFmtId="4" xfId="0" applyAlignment="1" applyFont="1" applyNumberFormat="1">
      <alignment horizontal="right" shrinkToFit="0" vertical="center" wrapText="1"/>
    </xf>
    <xf borderId="16" fillId="0" fontId="8" numFmtId="0" xfId="0" applyBorder="1" applyFont="1"/>
    <xf borderId="0" fillId="0" fontId="8" numFmtId="0" xfId="0" applyFont="1"/>
    <xf borderId="19" fillId="4" fontId="8" numFmtId="166" xfId="0" applyAlignment="1" applyBorder="1" applyFont="1" applyNumberFormat="1">
      <alignment horizontal="right" shrinkToFit="0" vertical="center" wrapText="1"/>
    </xf>
    <xf borderId="0" fillId="0" fontId="15" numFmtId="167" xfId="0" applyFont="1" applyNumberFormat="1"/>
    <xf borderId="19" fillId="4" fontId="8" numFmtId="166" xfId="0" applyAlignment="1" applyBorder="1" applyFont="1" applyNumberFormat="1">
      <alignment horizontal="left" shrinkToFit="0" vertical="center" wrapText="1"/>
    </xf>
    <xf borderId="20" fillId="4" fontId="8" numFmtId="166" xfId="0" applyAlignment="1" applyBorder="1" applyFont="1" applyNumberFormat="1">
      <alignment horizontal="left" shrinkToFit="0" vertical="center" wrapText="1"/>
    </xf>
    <xf borderId="16" fillId="0" fontId="8" numFmtId="166" xfId="0" applyAlignment="1" applyBorder="1" applyFont="1" applyNumberFormat="1">
      <alignment horizontal="left" shrinkToFit="0" vertical="center" wrapText="1"/>
    </xf>
    <xf borderId="18" fillId="0" fontId="8" numFmtId="166" xfId="0" applyAlignment="1" applyBorder="1" applyFont="1" applyNumberFormat="1">
      <alignment horizontal="left" shrinkToFit="0" vertical="center" wrapText="1"/>
    </xf>
    <xf borderId="16" fillId="0" fontId="7" numFmtId="167" xfId="0" applyAlignment="1" applyBorder="1" applyFont="1" applyNumberFormat="1">
      <alignment horizontal="right" shrinkToFit="0" vertical="center" wrapText="1"/>
    </xf>
    <xf borderId="16" fillId="0" fontId="19" numFmtId="167" xfId="0" applyAlignment="1" applyBorder="1" applyFont="1" applyNumberFormat="1">
      <alignment horizontal="right" shrinkToFit="0" vertical="center" wrapText="1"/>
    </xf>
    <xf borderId="16" fillId="0" fontId="16" numFmtId="4" xfId="0" applyAlignment="1" applyBorder="1" applyFont="1" applyNumberFormat="1">
      <alignment horizontal="right" shrinkToFit="0" vertical="center" wrapText="1"/>
    </xf>
    <xf borderId="16" fillId="0" fontId="14" numFmtId="167" xfId="0" applyAlignment="1" applyBorder="1" applyFont="1" applyNumberFormat="1">
      <alignment horizontal="right" shrinkToFit="0" vertical="center" wrapText="1"/>
    </xf>
    <xf borderId="16" fillId="0" fontId="11" numFmtId="166" xfId="0" applyAlignment="1" applyBorder="1" applyFont="1" applyNumberFormat="1">
      <alignment horizontal="right" shrinkToFit="0" vertical="center" wrapText="1"/>
    </xf>
    <xf borderId="16" fillId="0" fontId="8" numFmtId="166" xfId="0" applyAlignment="1" applyBorder="1" applyFont="1" applyNumberFormat="1">
      <alignment shrinkToFit="0" vertical="center" wrapText="1"/>
    </xf>
    <xf borderId="23" fillId="0" fontId="13" numFmtId="166" xfId="0" applyAlignment="1" applyBorder="1" applyFont="1" applyNumberFormat="1">
      <alignment horizontal="right" shrinkToFit="0" vertical="center" wrapText="1"/>
    </xf>
    <xf borderId="23" fillId="0" fontId="13" numFmtId="166" xfId="0" applyAlignment="1" applyBorder="1" applyFont="1" applyNumberFormat="1">
      <alignment horizontal="left" shrinkToFit="0" vertical="center" wrapText="1"/>
    </xf>
    <xf borderId="0" fillId="0" fontId="9" numFmtId="4" xfId="0" applyAlignment="1" applyFont="1" applyNumberFormat="1">
      <alignment horizontal="left" shrinkToFit="0" vertical="top" wrapText="1"/>
    </xf>
    <xf borderId="25" fillId="3" fontId="6" numFmtId="0" xfId="0" applyAlignment="1" applyBorder="1" applyFont="1">
      <alignment horizontal="center" shrinkToFit="0" vertical="center" wrapText="1"/>
    </xf>
    <xf borderId="0" fillId="0" fontId="15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381000</xdr:colOff>
      <xdr:row>38</xdr:row>
      <xdr:rowOff>66675</xdr:rowOff>
    </xdr:from>
    <xdr:ext cx="4781550" cy="638175"/>
    <xdr:sp>
      <xdr:nvSpPr>
        <xdr:cNvPr id="3" name="Shape 3"/>
        <xdr:cNvSpPr txBox="1"/>
      </xdr:nvSpPr>
      <xdr:spPr>
        <a:xfrm>
          <a:off x="2955225" y="3460913"/>
          <a:ext cx="4781550" cy="638175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36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 APLICA</a:t>
          </a:r>
          <a:endParaRPr sz="1400"/>
        </a:p>
      </xdr:txBody>
    </xdr:sp>
    <xdr:clientData fLocksWithSheet="0"/>
  </xdr:oneCellAnchor>
  <xdr:oneCellAnchor>
    <xdr:from>
      <xdr:col>2</xdr:col>
      <xdr:colOff>200025</xdr:colOff>
      <xdr:row>46</xdr:row>
      <xdr:rowOff>152400</xdr:rowOff>
    </xdr:from>
    <xdr:ext cx="8982075" cy="857250"/>
    <xdr:grpSp>
      <xdr:nvGrpSpPr>
        <xdr:cNvPr id="2" name="Shape 2"/>
        <xdr:cNvGrpSpPr/>
      </xdr:nvGrpSpPr>
      <xdr:grpSpPr>
        <a:xfrm>
          <a:off x="854963" y="3351375"/>
          <a:ext cx="8982075" cy="857250"/>
          <a:chOff x="854963" y="3351375"/>
          <a:chExt cx="8982075" cy="857250"/>
        </a:xfrm>
      </xdr:grpSpPr>
      <xdr:grpSp>
        <xdr:nvGrpSpPr>
          <xdr:cNvPr id="4" name="Shape 4"/>
          <xdr:cNvGrpSpPr/>
        </xdr:nvGrpSpPr>
        <xdr:grpSpPr>
          <a:xfrm>
            <a:off x="854963" y="3351375"/>
            <a:ext cx="8982075" cy="857250"/>
            <a:chOff x="563564" y="9993314"/>
            <a:chExt cx="8977311" cy="832908"/>
          </a:xfrm>
        </xdr:grpSpPr>
        <xdr:sp>
          <xdr:nvSpPr>
            <xdr:cNvPr id="5" name="Shape 5"/>
            <xdr:cNvSpPr/>
          </xdr:nvSpPr>
          <xdr:spPr>
            <a:xfrm>
              <a:off x="563564" y="9993314"/>
              <a:ext cx="8977300" cy="8329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6" name="Shape 6"/>
            <xdr:cNvSpPr txBox="1"/>
          </xdr:nvSpPr>
          <xdr:spPr>
            <a:xfrm>
              <a:off x="563564" y="10040938"/>
              <a:ext cx="2913062" cy="6985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dk1"/>
                  </a:solidFill>
                  <a:latin typeface="Calibri"/>
                  <a:ea typeface="Calibri"/>
                  <a:cs typeface="Calibri"/>
                  <a:sym typeface="Calibri"/>
                </a:rPr>
                <a:t>___________________________</a:t>
              </a:r>
              <a:endParaRPr sz="1400"/>
            </a:p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1" lang="en-US" sz="800">
                  <a:solidFill>
                    <a:schemeClr val="dk1"/>
                  </a:solidFill>
                  <a:latin typeface="Helvetica Neue"/>
                  <a:ea typeface="Helvetica Neue"/>
                  <a:cs typeface="Helvetica Neue"/>
                  <a:sym typeface="Helvetica Neue"/>
                </a:rPr>
                <a:t>M.A.P.  Antonio</a:t>
              </a:r>
              <a:r>
                <a:rPr b="1" lang="en-US" sz="800">
                  <a:solidFill>
                    <a:schemeClr val="dk1"/>
                  </a:solidFill>
                  <a:latin typeface="Helvetica Neue"/>
                  <a:ea typeface="Helvetica Neue"/>
                  <a:cs typeface="Helvetica Neue"/>
                  <a:sym typeface="Helvetica Neue"/>
                </a:rPr>
                <a:t> Hernandez Tenorio </a:t>
              </a:r>
              <a:endParaRPr sz="1400"/>
            </a:p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>
                  <a:solidFill>
                    <a:schemeClr val="dk1"/>
                  </a:solidFill>
                  <a:latin typeface="Helvetica Neue"/>
                  <a:ea typeface="Helvetica Neue"/>
                  <a:cs typeface="Helvetica Neue"/>
                  <a:sym typeface="Helvetica Neue"/>
                </a:rPr>
                <a:t>Subd</a:t>
              </a:r>
              <a:r>
                <a:rPr lang="en-US" sz="800">
                  <a:solidFill>
                    <a:schemeClr val="dk1"/>
                  </a:solidFill>
                  <a:latin typeface="Helvetica Neue"/>
                  <a:ea typeface="Helvetica Neue"/>
                  <a:cs typeface="Helvetica Neue"/>
                  <a:sym typeface="Helvetica Neue"/>
                </a:rPr>
                <a:t>irector  de Finanzas</a:t>
              </a:r>
              <a:endParaRPr sz="1400"/>
            </a:p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 txBox="1"/>
          </xdr:nvSpPr>
          <xdr:spPr>
            <a:xfrm>
              <a:off x="3540125" y="10009188"/>
              <a:ext cx="3214687" cy="817034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dk1"/>
                  </a:solidFill>
                  <a:latin typeface="Calibri"/>
                  <a:ea typeface="Calibri"/>
                  <a:cs typeface="Calibri"/>
                  <a:sym typeface="Calibri"/>
                </a:rPr>
                <a:t>_______________________________</a:t>
              </a:r>
              <a:endParaRPr sz="1400"/>
            </a:p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1" lang="en-US" sz="800">
                  <a:solidFill>
                    <a:schemeClr val="dk1"/>
                  </a:solidFill>
                  <a:latin typeface="Helvetica Neue"/>
                  <a:ea typeface="Helvetica Neue"/>
                  <a:cs typeface="Helvetica Neue"/>
                  <a:sym typeface="Helvetica Neue"/>
                </a:rPr>
                <a:t>L.A.E.</a:t>
              </a:r>
              <a:r>
                <a:rPr b="1" lang="en-US" sz="800">
                  <a:solidFill>
                    <a:schemeClr val="dk1"/>
                  </a:solidFill>
                  <a:latin typeface="Helvetica Neue"/>
                  <a:ea typeface="Helvetica Neue"/>
                  <a:cs typeface="Helvetica Neue"/>
                  <a:sym typeface="Helvetica Neue"/>
                </a:rPr>
                <a:t> Raúl Napoleón Lazcano Martínez </a:t>
              </a:r>
              <a:endParaRPr sz="1400"/>
            </a:p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>
                  <a:solidFill>
                    <a:schemeClr val="dk1"/>
                  </a:solidFill>
                  <a:latin typeface="Helvetica Neue"/>
                  <a:ea typeface="Helvetica Neue"/>
                  <a:cs typeface="Helvetica Neue"/>
                  <a:sym typeface="Helvetica Neue"/>
                </a:rPr>
                <a:t>Director de Administración y Finanzas</a:t>
              </a:r>
              <a:endParaRPr sz="800">
                <a:latin typeface="Helvetica Neue"/>
                <a:ea typeface="Helvetica Neue"/>
                <a:cs typeface="Helvetica Neue"/>
                <a:sym typeface="Helvetica Neue"/>
              </a:endParaRPr>
            </a:p>
          </xdr:txBody>
        </xdr:sp>
        <xdr:sp>
          <xdr:nvSpPr>
            <xdr:cNvPr id="8" name="Shape 8"/>
            <xdr:cNvSpPr txBox="1"/>
          </xdr:nvSpPr>
          <xdr:spPr>
            <a:xfrm>
              <a:off x="6810375" y="9993314"/>
              <a:ext cx="2730500" cy="6985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_________________________</a:t>
              </a:r>
              <a:endParaRPr sz="1400"/>
            </a:p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1" i="0" lang="en-US" sz="800" u="none" cap="none" strike="noStrike">
                  <a:solidFill>
                    <a:srgbClr val="000000"/>
                  </a:solidFill>
                  <a:latin typeface="Helvetica Neue"/>
                  <a:ea typeface="Helvetica Neue"/>
                  <a:cs typeface="Helvetica Neue"/>
                  <a:sym typeface="Helvetica Neue"/>
                </a:rPr>
                <a:t>L. en D. Christian Gerardo Gasca Droppert</a:t>
              </a:r>
              <a:endParaRPr b="0" i="0" sz="800" u="none" cap="none" strike="noStrike">
                <a:solidFill>
                  <a:srgbClr val="000000"/>
                </a:solidFill>
                <a:latin typeface="Helvetica Neue"/>
                <a:ea typeface="Helvetica Neue"/>
                <a:cs typeface="Helvetica Neue"/>
                <a:sym typeface="Helvetica Neue"/>
              </a:endParaRPr>
            </a:p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800"/>
                <a:buFont typeface="Helvetica Neue"/>
                <a:buNone/>
              </a:pPr>
              <a:r>
                <a:rPr b="0" i="0" lang="en-US" sz="800" u="none" cap="none" strike="noStrike">
                  <a:solidFill>
                    <a:srgbClr val="000000"/>
                  </a:solidFill>
                  <a:latin typeface="Helvetica Neue"/>
                  <a:ea typeface="Helvetica Neue"/>
                  <a:cs typeface="Helvetica Neue"/>
                  <a:sym typeface="Helvetica Neue"/>
                </a:rPr>
                <a:t>Director General del IFREM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8</xdr:col>
      <xdr:colOff>66675</xdr:colOff>
      <xdr:row>1</xdr:row>
      <xdr:rowOff>38100</xdr:rowOff>
    </xdr:from>
    <xdr:ext cx="0" cy="7048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381000</xdr:colOff>
      <xdr:row>38</xdr:row>
      <xdr:rowOff>66675</xdr:rowOff>
    </xdr:from>
    <xdr:ext cx="5219700" cy="638175"/>
    <xdr:sp>
      <xdr:nvSpPr>
        <xdr:cNvPr id="9" name="Shape 9"/>
        <xdr:cNvSpPr txBox="1"/>
      </xdr:nvSpPr>
      <xdr:spPr>
        <a:xfrm>
          <a:off x="2736150" y="3460913"/>
          <a:ext cx="5219700" cy="638175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36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 APLICA</a:t>
          </a:r>
          <a:endParaRPr sz="1400"/>
        </a:p>
      </xdr:txBody>
    </xdr:sp>
    <xdr:clientData fLocksWithSheet="0"/>
  </xdr:oneCellAnchor>
  <xdr:oneCellAnchor>
    <xdr:from>
      <xdr:col>2</xdr:col>
      <xdr:colOff>200025</xdr:colOff>
      <xdr:row>47</xdr:row>
      <xdr:rowOff>9525</xdr:rowOff>
    </xdr:from>
    <xdr:ext cx="2914650" cy="723900"/>
    <xdr:sp>
      <xdr:nvSpPr>
        <xdr:cNvPr id="10" name="Shape 10"/>
        <xdr:cNvSpPr txBox="1"/>
      </xdr:nvSpPr>
      <xdr:spPr>
        <a:xfrm>
          <a:off x="3888675" y="3422813"/>
          <a:ext cx="2914650" cy="7143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___________________________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800">
              <a:solidFill>
                <a:schemeClr val="dk1"/>
              </a:solidFill>
              <a:latin typeface="Helvetica Neue"/>
              <a:ea typeface="Helvetica Neue"/>
              <a:cs typeface="Helvetica Neue"/>
              <a:sym typeface="Helvetica Neue"/>
            </a:rPr>
            <a:t>M.A.P.  Antonio</a:t>
          </a:r>
          <a:r>
            <a:rPr b="1" lang="en-US" sz="800">
              <a:solidFill>
                <a:schemeClr val="dk1"/>
              </a:solidFill>
              <a:latin typeface="Helvetica Neue"/>
              <a:ea typeface="Helvetica Neue"/>
              <a:cs typeface="Helvetica Neue"/>
              <a:sym typeface="Helvetica Neue"/>
            </a:rPr>
            <a:t> Hernandez Tenorio 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chemeClr val="dk1"/>
              </a:solidFill>
              <a:latin typeface="Helvetica Neue"/>
              <a:ea typeface="Helvetica Neue"/>
              <a:cs typeface="Helvetica Neue"/>
              <a:sym typeface="Helvetica Neue"/>
            </a:rPr>
            <a:t>Subd</a:t>
          </a:r>
          <a:r>
            <a:rPr lang="en-US" sz="800">
              <a:solidFill>
                <a:schemeClr val="dk1"/>
              </a:solidFill>
              <a:latin typeface="Helvetica Neue"/>
              <a:ea typeface="Helvetica Neue"/>
              <a:cs typeface="Helvetica Neue"/>
              <a:sym typeface="Helvetica Neue"/>
            </a:rPr>
            <a:t>irector  de Finanzas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3</xdr:col>
      <xdr:colOff>638175</xdr:colOff>
      <xdr:row>46</xdr:row>
      <xdr:rowOff>161925</xdr:rowOff>
    </xdr:from>
    <xdr:ext cx="3667125" cy="847725"/>
    <xdr:sp>
      <xdr:nvSpPr>
        <xdr:cNvPr id="11" name="Shape 11"/>
        <xdr:cNvSpPr txBox="1"/>
      </xdr:nvSpPr>
      <xdr:spPr>
        <a:xfrm>
          <a:off x="3517200" y="3360900"/>
          <a:ext cx="3657600" cy="8382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_______________________________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800">
              <a:solidFill>
                <a:schemeClr val="dk1"/>
              </a:solidFill>
              <a:latin typeface="Helvetica Neue"/>
              <a:ea typeface="Helvetica Neue"/>
              <a:cs typeface="Helvetica Neue"/>
              <a:sym typeface="Helvetica Neue"/>
            </a:rPr>
            <a:t>L.A.E.</a:t>
          </a:r>
          <a:r>
            <a:rPr b="1" lang="en-US" sz="800">
              <a:solidFill>
                <a:schemeClr val="dk1"/>
              </a:solidFill>
              <a:latin typeface="Helvetica Neue"/>
              <a:ea typeface="Helvetica Neue"/>
              <a:cs typeface="Helvetica Neue"/>
              <a:sym typeface="Helvetica Neue"/>
            </a:rPr>
            <a:t> Raúl Napoleón Lazcano Martínez 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chemeClr val="dk1"/>
              </a:solidFill>
              <a:latin typeface="Helvetica Neue"/>
              <a:ea typeface="Helvetica Neue"/>
              <a:cs typeface="Helvetica Neue"/>
              <a:sym typeface="Helvetica Neue"/>
            </a:rPr>
            <a:t>Director de Administración y Finanzas</a:t>
          </a:r>
          <a:endParaRPr sz="800">
            <a:latin typeface="Helvetica Neue"/>
            <a:ea typeface="Helvetica Neue"/>
            <a:cs typeface="Helvetica Neue"/>
            <a:sym typeface="Helvetica Neue"/>
          </a:endParaRPr>
        </a:p>
      </xdr:txBody>
    </xdr:sp>
    <xdr:clientData fLocksWithSheet="0"/>
  </xdr:oneCellAnchor>
  <xdr:oneCellAnchor>
    <xdr:from>
      <xdr:col>7</xdr:col>
      <xdr:colOff>628650</xdr:colOff>
      <xdr:row>46</xdr:row>
      <xdr:rowOff>152400</xdr:rowOff>
    </xdr:from>
    <xdr:ext cx="3848100" cy="733425"/>
    <xdr:sp>
      <xdr:nvSpPr>
        <xdr:cNvPr id="12" name="Shape 12"/>
        <xdr:cNvSpPr txBox="1"/>
      </xdr:nvSpPr>
      <xdr:spPr>
        <a:xfrm>
          <a:off x="3426713" y="3418050"/>
          <a:ext cx="3838575" cy="7239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_________________________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8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L. en D. Christian Gerardo Gasca Droppert</a:t>
          </a:r>
          <a:endParaRPr b="0" i="0" sz="8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0" lvl="0" marL="0" marR="0" rtl="0" algn="ctr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Helvetica Neue"/>
            <a:buNone/>
          </a:pPr>
          <a:r>
            <a:rPr b="0" i="0" lang="en-US" sz="8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Director General del IFREM</a:t>
          </a:r>
          <a:endParaRPr sz="1400"/>
        </a:p>
      </xdr:txBody>
    </xdr:sp>
    <xdr:clientData fLocksWithSheet="0"/>
  </xdr:oneCellAnchor>
  <xdr:oneCellAnchor>
    <xdr:from>
      <xdr:col>10</xdr:col>
      <xdr:colOff>66675</xdr:colOff>
      <xdr:row>1</xdr:row>
      <xdr:rowOff>38100</xdr:rowOff>
    </xdr:from>
    <xdr:ext cx="0" cy="7048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381000</xdr:colOff>
      <xdr:row>38</xdr:row>
      <xdr:rowOff>66675</xdr:rowOff>
    </xdr:from>
    <xdr:ext cx="4781550" cy="638175"/>
    <xdr:sp>
      <xdr:nvSpPr>
        <xdr:cNvPr id="13" name="Shape 13"/>
        <xdr:cNvSpPr txBox="1"/>
      </xdr:nvSpPr>
      <xdr:spPr>
        <a:xfrm>
          <a:off x="2955225" y="3460913"/>
          <a:ext cx="4781550" cy="638175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36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 APLICA</a:t>
          </a:r>
          <a:endParaRPr sz="1400"/>
        </a:p>
      </xdr:txBody>
    </xdr:sp>
    <xdr:clientData fLocksWithSheet="0"/>
  </xdr:oneCellAnchor>
  <xdr:oneCellAnchor>
    <xdr:from>
      <xdr:col>2</xdr:col>
      <xdr:colOff>200025</xdr:colOff>
      <xdr:row>47</xdr:row>
      <xdr:rowOff>9525</xdr:rowOff>
    </xdr:from>
    <xdr:ext cx="2914650" cy="723900"/>
    <xdr:sp>
      <xdr:nvSpPr>
        <xdr:cNvPr id="14" name="Shape 14"/>
        <xdr:cNvSpPr txBox="1"/>
      </xdr:nvSpPr>
      <xdr:spPr>
        <a:xfrm>
          <a:off x="3888675" y="3422813"/>
          <a:ext cx="2914650" cy="7143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___________________________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800">
              <a:solidFill>
                <a:schemeClr val="dk1"/>
              </a:solidFill>
              <a:latin typeface="Helvetica Neue"/>
              <a:ea typeface="Helvetica Neue"/>
              <a:cs typeface="Helvetica Neue"/>
              <a:sym typeface="Helvetica Neue"/>
            </a:rPr>
            <a:t>M.A.P.  Antonio</a:t>
          </a:r>
          <a:r>
            <a:rPr b="1" lang="en-US" sz="800">
              <a:solidFill>
                <a:schemeClr val="dk1"/>
              </a:solidFill>
              <a:latin typeface="Helvetica Neue"/>
              <a:ea typeface="Helvetica Neue"/>
              <a:cs typeface="Helvetica Neue"/>
              <a:sym typeface="Helvetica Neue"/>
            </a:rPr>
            <a:t> Hernandez Tenorio 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chemeClr val="dk1"/>
              </a:solidFill>
              <a:latin typeface="Helvetica Neue"/>
              <a:ea typeface="Helvetica Neue"/>
              <a:cs typeface="Helvetica Neue"/>
              <a:sym typeface="Helvetica Neue"/>
            </a:rPr>
            <a:t>Subd</a:t>
          </a:r>
          <a:r>
            <a:rPr lang="en-US" sz="800">
              <a:solidFill>
                <a:schemeClr val="dk1"/>
              </a:solidFill>
              <a:latin typeface="Helvetica Neue"/>
              <a:ea typeface="Helvetica Neue"/>
              <a:cs typeface="Helvetica Neue"/>
              <a:sym typeface="Helvetica Neue"/>
            </a:rPr>
            <a:t>irector  de Finanzas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3</xdr:col>
      <xdr:colOff>638175</xdr:colOff>
      <xdr:row>46</xdr:row>
      <xdr:rowOff>161925</xdr:rowOff>
    </xdr:from>
    <xdr:ext cx="3228975" cy="847725"/>
    <xdr:sp>
      <xdr:nvSpPr>
        <xdr:cNvPr id="15" name="Shape 15"/>
        <xdr:cNvSpPr txBox="1"/>
      </xdr:nvSpPr>
      <xdr:spPr>
        <a:xfrm>
          <a:off x="3736275" y="3360900"/>
          <a:ext cx="3219450" cy="8382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_______________________________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800">
              <a:solidFill>
                <a:schemeClr val="dk1"/>
              </a:solidFill>
              <a:latin typeface="Helvetica Neue"/>
              <a:ea typeface="Helvetica Neue"/>
              <a:cs typeface="Helvetica Neue"/>
              <a:sym typeface="Helvetica Neue"/>
            </a:rPr>
            <a:t>L.A.E.</a:t>
          </a:r>
          <a:r>
            <a:rPr b="1" lang="en-US" sz="800">
              <a:solidFill>
                <a:schemeClr val="dk1"/>
              </a:solidFill>
              <a:latin typeface="Helvetica Neue"/>
              <a:ea typeface="Helvetica Neue"/>
              <a:cs typeface="Helvetica Neue"/>
              <a:sym typeface="Helvetica Neue"/>
            </a:rPr>
            <a:t> Raúl Napoleón Lazcano Martínez 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chemeClr val="dk1"/>
              </a:solidFill>
              <a:latin typeface="Helvetica Neue"/>
              <a:ea typeface="Helvetica Neue"/>
              <a:cs typeface="Helvetica Neue"/>
              <a:sym typeface="Helvetica Neue"/>
            </a:rPr>
            <a:t>Director de Administración y Finanzas</a:t>
          </a:r>
          <a:endParaRPr sz="800">
            <a:latin typeface="Helvetica Neue"/>
            <a:ea typeface="Helvetica Neue"/>
            <a:cs typeface="Helvetica Neue"/>
            <a:sym typeface="Helvetica Neue"/>
          </a:endParaRPr>
        </a:p>
      </xdr:txBody>
    </xdr:sp>
    <xdr:clientData fLocksWithSheet="0"/>
  </xdr:oneCellAnchor>
  <xdr:oneCellAnchor>
    <xdr:from>
      <xdr:col>6</xdr:col>
      <xdr:colOff>628650</xdr:colOff>
      <xdr:row>46</xdr:row>
      <xdr:rowOff>152400</xdr:rowOff>
    </xdr:from>
    <xdr:ext cx="2743200" cy="733425"/>
    <xdr:sp>
      <xdr:nvSpPr>
        <xdr:cNvPr id="16" name="Shape 16"/>
        <xdr:cNvSpPr txBox="1"/>
      </xdr:nvSpPr>
      <xdr:spPr>
        <a:xfrm>
          <a:off x="3979163" y="3418050"/>
          <a:ext cx="2733675" cy="7239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_________________________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8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L. en D. Christian Gerardo Gasca Droppert</a:t>
          </a:r>
          <a:endParaRPr b="0" i="0" sz="8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0" lvl="0" marL="0" marR="0" rtl="0" algn="ctr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Helvetica Neue"/>
            <a:buNone/>
          </a:pPr>
          <a:r>
            <a:rPr b="0" i="0" lang="en-US" sz="8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Director General del IFREM</a:t>
          </a:r>
          <a:endParaRPr sz="1400"/>
        </a:p>
      </xdr:txBody>
    </xdr:sp>
    <xdr:clientData fLocksWithSheet="0"/>
  </xdr:oneCellAnchor>
  <xdr:oneCellAnchor>
    <xdr:from>
      <xdr:col>8</xdr:col>
      <xdr:colOff>66675</xdr:colOff>
      <xdr:row>1</xdr:row>
      <xdr:rowOff>38100</xdr:rowOff>
    </xdr:from>
    <xdr:ext cx="0" cy="7048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2.57"/>
    <col customWidth="1" min="3" max="3" width="38.0"/>
    <col customWidth="1" min="4" max="4" width="16.29"/>
    <col customWidth="1" min="5" max="5" width="14.43"/>
    <col customWidth="1" min="6" max="6" width="18.57"/>
    <col customWidth="1" min="7" max="7" width="16.71"/>
    <col customWidth="1" min="8" max="8" width="16.29"/>
    <col customWidth="1" min="9" max="9" width="15.86"/>
    <col customWidth="1" min="10" max="10" width="11.86"/>
    <col customWidth="1" min="11" max="26" width="10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4" t="s">
        <v>1</v>
      </c>
      <c r="C2" s="5"/>
      <c r="D2" s="5"/>
      <c r="E2" s="5"/>
      <c r="F2" s="5"/>
      <c r="G2" s="5"/>
      <c r="H2" s="5"/>
      <c r="I2" s="5"/>
      <c r="J2" s="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7" t="s">
        <v>2</v>
      </c>
      <c r="C3" s="8"/>
      <c r="D3" s="8"/>
      <c r="E3" s="8"/>
      <c r="F3" s="8"/>
      <c r="G3" s="8"/>
      <c r="H3" s="8"/>
      <c r="I3" s="8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7" t="s">
        <v>3</v>
      </c>
      <c r="C4" s="8"/>
      <c r="D4" s="8"/>
      <c r="E4" s="8"/>
      <c r="F4" s="8"/>
      <c r="G4" s="8"/>
      <c r="H4" s="8"/>
      <c r="I4" s="8"/>
      <c r="J4" s="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0"/>
      <c r="C5" s="11"/>
      <c r="D5" s="11"/>
      <c r="E5" s="11"/>
      <c r="F5" s="11"/>
      <c r="G5" s="11"/>
      <c r="H5" s="11"/>
      <c r="I5" s="11"/>
      <c r="J5" s="1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3" t="s">
        <v>4</v>
      </c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6"/>
      <c r="C7" s="17"/>
      <c r="D7" s="18"/>
      <c r="E7" s="18"/>
      <c r="F7" s="18"/>
      <c r="G7" s="18"/>
      <c r="H7" s="18"/>
      <c r="I7" s="18"/>
      <c r="J7" s="1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20" t="s">
        <v>12</v>
      </c>
      <c r="C8" s="21"/>
      <c r="D8" s="22">
        <f>+D9+D13</f>
        <v>6038304842</v>
      </c>
      <c r="E8" s="22">
        <f t="shared" ref="E8:G8" si="1">E9+E13</f>
        <v>0</v>
      </c>
      <c r="F8" s="23">
        <f t="shared" si="1"/>
        <v>-230428007.9</v>
      </c>
      <c r="G8" s="22">
        <f t="shared" si="1"/>
        <v>-398958416.2</v>
      </c>
      <c r="H8" s="22">
        <f t="shared" ref="H8:H14" si="2">D8+E8-F8+G8</f>
        <v>5869774434</v>
      </c>
      <c r="I8" s="24"/>
      <c r="J8" s="2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26"/>
      <c r="C9" s="27" t="s">
        <v>13</v>
      </c>
      <c r="D9" s="28">
        <f>+D10+D11+D12</f>
        <v>0</v>
      </c>
      <c r="E9" s="28">
        <f>E10+E11+E12</f>
        <v>0</v>
      </c>
      <c r="F9" s="28">
        <f>+F10+F11+F12</f>
        <v>0</v>
      </c>
      <c r="G9" s="28">
        <v>0.0</v>
      </c>
      <c r="H9" s="28">
        <f t="shared" si="2"/>
        <v>0</v>
      </c>
      <c r="I9" s="24"/>
      <c r="J9" s="2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20"/>
      <c r="C10" s="29" t="s">
        <v>14</v>
      </c>
      <c r="D10" s="28">
        <v>0.0</v>
      </c>
      <c r="E10" s="28">
        <v>0.0</v>
      </c>
      <c r="F10" s="30">
        <v>0.0</v>
      </c>
      <c r="G10" s="28">
        <v>0.0</v>
      </c>
      <c r="H10" s="28">
        <f t="shared" si="2"/>
        <v>0</v>
      </c>
      <c r="I10" s="24"/>
      <c r="J10" s="2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31"/>
      <c r="C11" s="29" t="s">
        <v>15</v>
      </c>
      <c r="D11" s="28">
        <v>0.0</v>
      </c>
      <c r="E11" s="28">
        <v>0.0</v>
      </c>
      <c r="F11" s="32">
        <v>0.0</v>
      </c>
      <c r="G11" s="28">
        <v>0.0</v>
      </c>
      <c r="H11" s="28">
        <f t="shared" si="2"/>
        <v>0</v>
      </c>
      <c r="I11" s="24"/>
      <c r="J11" s="2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31"/>
      <c r="C12" s="29" t="s">
        <v>16</v>
      </c>
      <c r="D12" s="28">
        <v>0.0</v>
      </c>
      <c r="E12" s="28">
        <v>0.0</v>
      </c>
      <c r="F12" s="32">
        <v>0.0</v>
      </c>
      <c r="G12" s="28">
        <v>0.0</v>
      </c>
      <c r="H12" s="28">
        <f t="shared" si="2"/>
        <v>0</v>
      </c>
      <c r="I12" s="24">
        <f>H15-H13</f>
        <v>0</v>
      </c>
      <c r="J12" s="2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6"/>
      <c r="C13" s="27" t="s">
        <v>17</v>
      </c>
      <c r="D13" s="22">
        <f>+D14+D15+D16</f>
        <v>6038304842</v>
      </c>
      <c r="E13" s="22">
        <f>E14+E15+E16</f>
        <v>0</v>
      </c>
      <c r="F13" s="22">
        <f>+F14+F15+F16</f>
        <v>-230428007.9</v>
      </c>
      <c r="G13" s="22">
        <v>-3.9895841621E8</v>
      </c>
      <c r="H13" s="22">
        <f t="shared" si="2"/>
        <v>5869774434</v>
      </c>
      <c r="I13" s="24"/>
      <c r="J13" s="2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20"/>
      <c r="C14" s="29" t="s">
        <v>18</v>
      </c>
      <c r="D14" s="28">
        <v>0.0</v>
      </c>
      <c r="E14" s="32">
        <v>0.0</v>
      </c>
      <c r="F14" s="32">
        <v>0.0</v>
      </c>
      <c r="G14" s="28">
        <v>0.0</v>
      </c>
      <c r="H14" s="28">
        <f t="shared" si="2"/>
        <v>0</v>
      </c>
      <c r="I14" s="24"/>
      <c r="J14" s="2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31"/>
      <c r="C15" s="29" t="s">
        <v>19</v>
      </c>
      <c r="D15" s="28">
        <v>6.03830484222E9</v>
      </c>
      <c r="E15" s="32">
        <v>0.0</v>
      </c>
      <c r="F15" s="32">
        <v>-2.3042800792E8</v>
      </c>
      <c r="G15" s="28">
        <v>-3.9895841621E8</v>
      </c>
      <c r="H15" s="28">
        <v>5.86977443393E9</v>
      </c>
      <c r="I15" s="24">
        <v>0.0</v>
      </c>
      <c r="J15" s="3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31"/>
      <c r="C16" s="29" t="s">
        <v>20</v>
      </c>
      <c r="D16" s="28">
        <v>0.0</v>
      </c>
      <c r="E16" s="32">
        <v>0.0</v>
      </c>
      <c r="F16" s="32">
        <v>0.0</v>
      </c>
      <c r="G16" s="32">
        <v>0.0</v>
      </c>
      <c r="H16" s="28">
        <f>D16+E16-F16+G16</f>
        <v>0</v>
      </c>
      <c r="I16" s="34"/>
      <c r="J16" s="2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20" t="s">
        <v>21</v>
      </c>
      <c r="C17" s="21"/>
      <c r="D17" s="28">
        <v>1.095184701E7</v>
      </c>
      <c r="E17" s="35"/>
      <c r="F17" s="35"/>
      <c r="G17" s="35"/>
      <c r="H17" s="28">
        <v>2.152525565E7</v>
      </c>
      <c r="I17" s="36"/>
      <c r="J17" s="3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31"/>
      <c r="C18" s="29"/>
      <c r="D18" s="28"/>
      <c r="E18" s="28"/>
      <c r="F18" s="28"/>
      <c r="G18" s="28"/>
      <c r="H18" s="28"/>
      <c r="I18" s="38"/>
      <c r="J18" s="3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20" t="s">
        <v>22</v>
      </c>
      <c r="C19" s="21"/>
      <c r="D19" s="22">
        <f t="shared" ref="D19:H19" si="3">D8+D17</f>
        <v>6049256689</v>
      </c>
      <c r="E19" s="22">
        <f t="shared" si="3"/>
        <v>0</v>
      </c>
      <c r="F19" s="22">
        <f t="shared" si="3"/>
        <v>-230428007.9</v>
      </c>
      <c r="G19" s="22">
        <f t="shared" si="3"/>
        <v>-398958416.2</v>
      </c>
      <c r="H19" s="22">
        <f t="shared" si="3"/>
        <v>5891299690</v>
      </c>
      <c r="I19" s="24"/>
      <c r="J19" s="2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20"/>
      <c r="C20" s="21"/>
      <c r="D20" s="28"/>
      <c r="E20" s="28"/>
      <c r="F20" s="28"/>
      <c r="G20" s="28"/>
      <c r="H20" s="28"/>
      <c r="I20" s="24"/>
      <c r="J20" s="2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20" t="s">
        <v>23</v>
      </c>
      <c r="C21" s="21"/>
      <c r="D21" s="28">
        <f t="shared" ref="D21:G21" si="4">D22+D23+D24</f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ref="H21:H24" si="5">D21+E21-F21+G21</f>
        <v>0</v>
      </c>
      <c r="I21" s="24"/>
      <c r="J21" s="2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26"/>
      <c r="C22" s="40" t="s">
        <v>24</v>
      </c>
      <c r="D22" s="28">
        <v>0.0</v>
      </c>
      <c r="E22" s="28">
        <v>0.0</v>
      </c>
      <c r="F22" s="28">
        <v>0.0</v>
      </c>
      <c r="G22" s="28">
        <v>0.0</v>
      </c>
      <c r="H22" s="28">
        <f t="shared" si="5"/>
        <v>0</v>
      </c>
      <c r="I22" s="24"/>
      <c r="J22" s="2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26"/>
      <c r="C23" s="40" t="s">
        <v>25</v>
      </c>
      <c r="D23" s="28">
        <v>0.0</v>
      </c>
      <c r="E23" s="28">
        <v>0.0</v>
      </c>
      <c r="F23" s="28">
        <v>0.0</v>
      </c>
      <c r="G23" s="28">
        <v>0.0</v>
      </c>
      <c r="H23" s="28">
        <f t="shared" si="5"/>
        <v>0</v>
      </c>
      <c r="I23" s="24"/>
      <c r="J23" s="2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26"/>
      <c r="C24" s="40" t="s">
        <v>26</v>
      </c>
      <c r="D24" s="28">
        <v>0.0</v>
      </c>
      <c r="E24" s="28">
        <v>0.0</v>
      </c>
      <c r="F24" s="28">
        <v>0.0</v>
      </c>
      <c r="G24" s="28">
        <v>0.0</v>
      </c>
      <c r="H24" s="28">
        <f t="shared" si="5"/>
        <v>0</v>
      </c>
      <c r="I24" s="24"/>
      <c r="J24" s="2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41"/>
      <c r="C25" s="21"/>
      <c r="D25" s="42"/>
      <c r="E25" s="42"/>
      <c r="F25" s="42"/>
      <c r="G25" s="42"/>
      <c r="H25" s="42"/>
      <c r="I25" s="38"/>
      <c r="J25" s="3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1.0" customHeight="1">
      <c r="A26" s="1"/>
      <c r="B26" s="20" t="s">
        <v>27</v>
      </c>
      <c r="C26" s="21"/>
      <c r="D26" s="28">
        <f t="shared" ref="D26:G26" si="6">D27+D28+D29</f>
        <v>0</v>
      </c>
      <c r="E26" s="28">
        <f t="shared" si="6"/>
        <v>0</v>
      </c>
      <c r="F26" s="28">
        <f t="shared" si="6"/>
        <v>0</v>
      </c>
      <c r="G26" s="28">
        <f t="shared" si="6"/>
        <v>0</v>
      </c>
      <c r="H26" s="28">
        <f t="shared" ref="H26:H29" si="7">D26+E26-F26+G26</f>
        <v>0</v>
      </c>
      <c r="I26" s="43"/>
      <c r="J26" s="4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26"/>
      <c r="C27" s="40" t="s">
        <v>28</v>
      </c>
      <c r="D27" s="28">
        <v>0.0</v>
      </c>
      <c r="E27" s="28">
        <v>0.0</v>
      </c>
      <c r="F27" s="28">
        <v>0.0</v>
      </c>
      <c r="G27" s="28">
        <v>0.0</v>
      </c>
      <c r="H27" s="28">
        <f t="shared" si="7"/>
        <v>0</v>
      </c>
      <c r="I27" s="43"/>
      <c r="J27" s="4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26"/>
      <c r="C28" s="40" t="s">
        <v>29</v>
      </c>
      <c r="D28" s="28">
        <v>0.0</v>
      </c>
      <c r="E28" s="28">
        <v>0.0</v>
      </c>
      <c r="F28" s="28">
        <v>0.0</v>
      </c>
      <c r="G28" s="28">
        <v>0.0</v>
      </c>
      <c r="H28" s="28">
        <f t="shared" si="7"/>
        <v>0</v>
      </c>
      <c r="I28" s="43"/>
      <c r="J28" s="4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26"/>
      <c r="C29" s="40" t="s">
        <v>30</v>
      </c>
      <c r="D29" s="28">
        <v>0.0</v>
      </c>
      <c r="E29" s="28">
        <v>0.0</v>
      </c>
      <c r="F29" s="28">
        <v>0.0</v>
      </c>
      <c r="G29" s="28">
        <v>0.0</v>
      </c>
      <c r="H29" s="28">
        <f t="shared" si="7"/>
        <v>0</v>
      </c>
      <c r="I29" s="43"/>
      <c r="J29" s="4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45"/>
      <c r="C30" s="46"/>
      <c r="D30" s="47"/>
      <c r="E30" s="47"/>
      <c r="F30" s="47"/>
      <c r="G30" s="47"/>
      <c r="H30" s="47"/>
      <c r="I30" s="48"/>
      <c r="J30" s="4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36.0" customHeight="1">
      <c r="A32" s="1"/>
      <c r="B32" s="50">
        <v>1.0</v>
      </c>
      <c r="C32" s="51" t="s">
        <v>31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50">
        <v>2.0</v>
      </c>
      <c r="C33" s="51" t="s">
        <v>32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50"/>
      <c r="C34" s="51"/>
      <c r="D34" s="51"/>
      <c r="E34" s="51"/>
      <c r="F34" s="51"/>
      <c r="G34" s="51"/>
      <c r="H34" s="51"/>
      <c r="I34" s="51" t="s">
        <v>33</v>
      </c>
      <c r="J34" s="5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50"/>
      <c r="C35" s="51"/>
      <c r="D35" s="51" t="s">
        <v>34</v>
      </c>
      <c r="E35" s="51"/>
      <c r="F35" s="51"/>
      <c r="G35" s="51"/>
      <c r="H35" s="51"/>
      <c r="I35" s="51"/>
      <c r="J35" s="5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50"/>
      <c r="C36" s="51"/>
      <c r="D36" s="51"/>
      <c r="E36" s="51"/>
      <c r="F36" s="51"/>
      <c r="G36" s="51"/>
      <c r="H36" s="51"/>
      <c r="I36" s="51"/>
      <c r="J36" s="5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52" t="s">
        <v>35</v>
      </c>
      <c r="C38" s="14"/>
      <c r="D38" s="15" t="s">
        <v>36</v>
      </c>
      <c r="E38" s="15" t="s">
        <v>37</v>
      </c>
      <c r="F38" s="15" t="s">
        <v>38</v>
      </c>
      <c r="G38" s="15" t="s">
        <v>39</v>
      </c>
      <c r="H38" s="15" t="s">
        <v>40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53" t="s">
        <v>41</v>
      </c>
      <c r="C39" s="17"/>
      <c r="D39" s="1"/>
      <c r="E39" s="54"/>
      <c r="F39" s="54"/>
      <c r="G39" s="54"/>
      <c r="H39" s="5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0" customHeight="1">
      <c r="A40" s="1"/>
      <c r="B40" s="26"/>
      <c r="C40" s="40" t="s">
        <v>42</v>
      </c>
      <c r="D40" s="55"/>
      <c r="E40" s="56"/>
      <c r="F40" s="56"/>
      <c r="G40" s="56"/>
      <c r="H40" s="5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0" customHeight="1">
      <c r="A41" s="1"/>
      <c r="B41" s="26"/>
      <c r="C41" s="40" t="s">
        <v>43</v>
      </c>
      <c r="D41" s="56"/>
      <c r="E41" s="56"/>
      <c r="F41" s="56"/>
      <c r="G41" s="56"/>
      <c r="H41" s="5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0" customHeight="1">
      <c r="A42" s="1"/>
      <c r="B42" s="57"/>
      <c r="C42" s="58" t="s">
        <v>44</v>
      </c>
      <c r="D42" s="59"/>
      <c r="E42" s="59"/>
      <c r="F42" s="59"/>
      <c r="G42" s="59"/>
      <c r="H42" s="5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0" customHeight="1">
      <c r="A43" s="1"/>
      <c r="B43" s="1"/>
      <c r="C43" s="60" t="s">
        <v>45</v>
      </c>
      <c r="D43" s="61"/>
      <c r="E43" s="61"/>
      <c r="F43" s="61"/>
      <c r="G43" s="61"/>
      <c r="H43" s="6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0" customHeight="1">
      <c r="A44" s="1"/>
      <c r="B44" s="1"/>
      <c r="C44" s="62"/>
      <c r="D44" s="61"/>
      <c r="E44" s="61"/>
      <c r="F44" s="61"/>
      <c r="G44" s="61"/>
      <c r="H44" s="6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0" customHeight="1">
      <c r="A45" s="1"/>
      <c r="B45" s="1"/>
      <c r="C45" s="62"/>
      <c r="D45" s="61"/>
      <c r="E45" s="61"/>
      <c r="F45" s="61"/>
      <c r="G45" s="61"/>
      <c r="H45" s="6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0" customHeight="1">
      <c r="A46" s="1"/>
      <c r="B46" s="1"/>
      <c r="C46" s="62"/>
      <c r="D46" s="61"/>
      <c r="E46" s="61"/>
      <c r="F46" s="61"/>
      <c r="G46" s="61"/>
      <c r="H46" s="6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0" customHeight="1">
      <c r="A47" s="1"/>
      <c r="B47" s="1"/>
      <c r="C47" s="63"/>
      <c r="E47" s="61"/>
      <c r="F47" s="61"/>
      <c r="G47" s="61"/>
      <c r="H47" s="6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0" customHeight="1">
      <c r="A48" s="1"/>
      <c r="B48" s="1"/>
      <c r="C48" s="64"/>
      <c r="E48" s="61"/>
      <c r="F48" s="61"/>
      <c r="G48" s="61"/>
      <c r="H48" s="6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0" customHeight="1">
      <c r="A49" s="1"/>
      <c r="B49" s="1"/>
      <c r="C49" s="62"/>
      <c r="D49" s="61"/>
      <c r="E49" s="61"/>
      <c r="F49" s="61"/>
      <c r="G49" s="61"/>
      <c r="H49" s="6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65"/>
      <c r="D50" s="61"/>
      <c r="E50" s="65"/>
      <c r="G50" s="61"/>
      <c r="H50" s="6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0" customHeight="1">
      <c r="A51" s="1"/>
      <c r="B51" s="1"/>
      <c r="C51" s="63"/>
      <c r="D51" s="66"/>
      <c r="E51" s="63"/>
      <c r="G51" s="66"/>
      <c r="H51" s="6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8.5" customHeight="1">
      <c r="A52" s="1"/>
      <c r="B52" s="1"/>
      <c r="C52" s="64"/>
      <c r="D52" s="66"/>
      <c r="E52" s="64"/>
      <c r="G52" s="66"/>
      <c r="H52" s="6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0" customHeight="1">
      <c r="A53" s="1"/>
      <c r="B53" s="1"/>
      <c r="C53" s="62"/>
      <c r="D53" s="61"/>
      <c r="E53" s="61"/>
      <c r="F53" s="61"/>
      <c r="G53" s="61"/>
      <c r="H53" s="6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hidden="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hidden="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hidden="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7">
    <mergeCell ref="B1:J1"/>
    <mergeCell ref="B2:J2"/>
    <mergeCell ref="B3:J3"/>
    <mergeCell ref="B4:J4"/>
    <mergeCell ref="B5:J5"/>
    <mergeCell ref="B6:C6"/>
    <mergeCell ref="B7:C7"/>
    <mergeCell ref="B30:C30"/>
    <mergeCell ref="C32:J32"/>
    <mergeCell ref="C33:J33"/>
    <mergeCell ref="B8:C8"/>
    <mergeCell ref="B17:C17"/>
    <mergeCell ref="B19:C19"/>
    <mergeCell ref="B20:C20"/>
    <mergeCell ref="B21:C21"/>
    <mergeCell ref="B25:C25"/>
    <mergeCell ref="B26:C26"/>
    <mergeCell ref="E51:F51"/>
    <mergeCell ref="E52:F52"/>
    <mergeCell ref="H52:I52"/>
    <mergeCell ref="B38:C38"/>
    <mergeCell ref="B39:C39"/>
    <mergeCell ref="C47:D47"/>
    <mergeCell ref="C48:D48"/>
    <mergeCell ref="E50:F50"/>
    <mergeCell ref="H50:I50"/>
    <mergeCell ref="H51:J51"/>
  </mergeCells>
  <printOptions horizontalCentered="1"/>
  <pageMargins bottom="0.7480314960629921" footer="0.0" header="0.0" left="0.7086614173228347" right="0.7086614173228347" top="0.7480314960629921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2.57"/>
    <col customWidth="1" min="3" max="3" width="38.0"/>
    <col customWidth="1" min="4" max="4" width="16.29"/>
    <col customWidth="1" min="5" max="5" width="14.43"/>
    <col customWidth="1" min="6" max="6" width="18.57"/>
    <col customWidth="1" hidden="1" min="7" max="7" width="6.57"/>
    <col customWidth="1" min="8" max="8" width="16.71"/>
    <col customWidth="1" min="9" max="9" width="18.14"/>
    <col customWidth="1" hidden="1" min="10" max="10" width="7.0"/>
    <col customWidth="1" min="11" max="11" width="15.86"/>
    <col customWidth="1" hidden="1" min="12" max="12" width="7.71"/>
    <col customWidth="1" min="13" max="13" width="12.57"/>
    <col customWidth="1" min="14" max="26" width="10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7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7" t="s">
        <v>46</v>
      </c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1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3" t="s">
        <v>4</v>
      </c>
      <c r="C6" s="14"/>
      <c r="D6" s="15" t="s">
        <v>47</v>
      </c>
      <c r="E6" s="15" t="s">
        <v>6</v>
      </c>
      <c r="F6" s="15" t="s">
        <v>7</v>
      </c>
      <c r="G6" s="15"/>
      <c r="H6" s="15" t="s">
        <v>8</v>
      </c>
      <c r="I6" s="15" t="s">
        <v>9</v>
      </c>
      <c r="J6" s="15"/>
      <c r="K6" s="15" t="s">
        <v>10</v>
      </c>
      <c r="L6" s="15"/>
      <c r="M6" s="15" t="s">
        <v>11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6"/>
      <c r="C7" s="17"/>
      <c r="D7" s="67"/>
      <c r="E7" s="67"/>
      <c r="F7" s="67"/>
      <c r="G7" s="67"/>
      <c r="H7" s="67"/>
      <c r="I7" s="67"/>
      <c r="J7" s="67"/>
      <c r="K7" s="68"/>
      <c r="L7" s="69"/>
      <c r="M7" s="1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20" t="s">
        <v>12</v>
      </c>
      <c r="C8" s="21"/>
      <c r="D8" s="70">
        <f>+D9+D13</f>
        <v>5869774434</v>
      </c>
      <c r="E8" s="71">
        <f t="shared" ref="E8:F8" si="1">E9+E13</f>
        <v>0</v>
      </c>
      <c r="F8" s="72">
        <f t="shared" si="1"/>
        <v>-454260354.7</v>
      </c>
      <c r="G8" s="72"/>
      <c r="H8" s="70">
        <f>H9+H13</f>
        <v>230822614.4</v>
      </c>
      <c r="I8" s="70">
        <f>D8+E8+F8+H8</f>
        <v>5646336694</v>
      </c>
      <c r="J8" s="70"/>
      <c r="K8" s="73"/>
      <c r="L8" s="74"/>
      <c r="M8" s="2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75"/>
      <c r="B9" s="76"/>
      <c r="C9" s="27" t="s">
        <v>13</v>
      </c>
      <c r="D9" s="71">
        <f>+D10+D11+D12</f>
        <v>0</v>
      </c>
      <c r="E9" s="71">
        <f>E10+E11+E12</f>
        <v>0</v>
      </c>
      <c r="F9" s="71">
        <f>+F10+F11+F12</f>
        <v>0</v>
      </c>
      <c r="G9" s="71"/>
      <c r="H9" s="70">
        <f t="shared" ref="H9:I9" si="2">+H10+H11+H12</f>
        <v>0</v>
      </c>
      <c r="I9" s="70">
        <f t="shared" si="2"/>
        <v>0</v>
      </c>
      <c r="J9" s="70"/>
      <c r="K9" s="70"/>
      <c r="L9" s="77"/>
      <c r="M9" s="78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>
      <c r="A10" s="1"/>
      <c r="B10" s="20"/>
      <c r="C10" s="29" t="s">
        <v>14</v>
      </c>
      <c r="D10" s="79">
        <v>0.0</v>
      </c>
      <c r="E10" s="79">
        <v>0.0</v>
      </c>
      <c r="F10" s="80">
        <v>0.0</v>
      </c>
      <c r="G10" s="80"/>
      <c r="H10" s="79">
        <v>0.0</v>
      </c>
      <c r="I10" s="79">
        <f t="shared" ref="I10:I12" si="3">D10+E10-F10+H10</f>
        <v>0</v>
      </c>
      <c r="J10" s="79"/>
      <c r="K10" s="73"/>
      <c r="L10" s="74"/>
      <c r="M10" s="2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31"/>
      <c r="C11" s="29" t="s">
        <v>15</v>
      </c>
      <c r="D11" s="79">
        <v>0.0</v>
      </c>
      <c r="E11" s="79">
        <v>0.0</v>
      </c>
      <c r="F11" s="81"/>
      <c r="G11" s="82" t="s">
        <v>48</v>
      </c>
      <c r="H11" s="73"/>
      <c r="I11" s="73">
        <f t="shared" si="3"/>
        <v>0</v>
      </c>
      <c r="J11" s="73"/>
      <c r="K11" s="73">
        <f>214845411.01+113766815.64+98406892.4</f>
        <v>427019119.1</v>
      </c>
      <c r="L11" s="83" t="s">
        <v>49</v>
      </c>
      <c r="M11" s="2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31"/>
      <c r="C12" s="29" t="s">
        <v>16</v>
      </c>
      <c r="D12" s="79">
        <v>0.0</v>
      </c>
      <c r="E12" s="79">
        <v>0.0</v>
      </c>
      <c r="F12" s="84">
        <v>0.0</v>
      </c>
      <c r="G12" s="84"/>
      <c r="H12" s="79">
        <v>0.0</v>
      </c>
      <c r="I12" s="79">
        <f t="shared" si="3"/>
        <v>0</v>
      </c>
      <c r="J12" s="79"/>
      <c r="K12" s="85"/>
      <c r="L12" s="1"/>
      <c r="M12" s="2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6"/>
      <c r="C13" s="27" t="s">
        <v>17</v>
      </c>
      <c r="D13" s="70">
        <f>+D14+D15+D16</f>
        <v>5869774434</v>
      </c>
      <c r="E13" s="71">
        <f>E14+E15+E16</f>
        <v>0</v>
      </c>
      <c r="F13" s="70">
        <f>+F14+F15+F16</f>
        <v>-454260354.7</v>
      </c>
      <c r="G13" s="70"/>
      <c r="H13" s="70">
        <f>H14+H15+H16</f>
        <v>230822614.4</v>
      </c>
      <c r="I13" s="70">
        <f>D13+E13+F13+H13</f>
        <v>5646336694</v>
      </c>
      <c r="J13" s="70"/>
      <c r="K13" s="79"/>
      <c r="L13" s="86"/>
      <c r="M13" s="2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20"/>
      <c r="C14" s="29" t="s">
        <v>18</v>
      </c>
      <c r="D14" s="79">
        <v>0.0</v>
      </c>
      <c r="E14" s="84">
        <v>0.0</v>
      </c>
      <c r="F14" s="84">
        <v>0.0</v>
      </c>
      <c r="G14" s="84"/>
      <c r="H14" s="79">
        <v>0.0</v>
      </c>
      <c r="I14" s="79">
        <f>D14+E14-F14+H14</f>
        <v>0</v>
      </c>
      <c r="J14" s="79"/>
      <c r="K14" s="79"/>
      <c r="L14" s="86"/>
      <c r="M14" s="2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31"/>
      <c r="C15" s="29" t="s">
        <v>19</v>
      </c>
      <c r="D15" s="73">
        <v>5.86977443393E9</v>
      </c>
      <c r="E15" s="84">
        <v>0.0</v>
      </c>
      <c r="F15" s="87">
        <v>-4.5426035474E8</v>
      </c>
      <c r="G15" s="87"/>
      <c r="H15" s="73">
        <v>2.308226144E8</v>
      </c>
      <c r="I15" s="73"/>
      <c r="J15" s="88" t="s">
        <v>50</v>
      </c>
      <c r="K15" s="73"/>
      <c r="L15" s="89"/>
      <c r="M15" s="3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31"/>
      <c r="C16" s="29" t="s">
        <v>20</v>
      </c>
      <c r="D16" s="79">
        <v>0.0</v>
      </c>
      <c r="E16" s="84">
        <v>0.0</v>
      </c>
      <c r="F16" s="84">
        <v>0.0</v>
      </c>
      <c r="G16" s="84"/>
      <c r="H16" s="84">
        <v>0.0</v>
      </c>
      <c r="I16" s="73">
        <f>D16+E16-F16+H16</f>
        <v>0</v>
      </c>
      <c r="J16" s="73"/>
      <c r="K16" s="90"/>
      <c r="L16" s="91"/>
      <c r="M16" s="2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20" t="s">
        <v>21</v>
      </c>
      <c r="C17" s="21"/>
      <c r="D17" s="73">
        <v>2.152525565E7</v>
      </c>
      <c r="E17" s="92"/>
      <c r="F17" s="92"/>
      <c r="G17" s="92"/>
      <c r="H17" s="92"/>
      <c r="I17" s="93">
        <v>1.123767296E7</v>
      </c>
      <c r="J17" s="88" t="s">
        <v>51</v>
      </c>
      <c r="K17" s="94"/>
      <c r="L17" s="95"/>
      <c r="M17" s="3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31"/>
      <c r="C18" s="29"/>
      <c r="D18" s="79"/>
      <c r="E18" s="79"/>
      <c r="F18" s="79"/>
      <c r="G18" s="79"/>
      <c r="H18" s="79"/>
      <c r="I18" s="79"/>
      <c r="J18" s="79"/>
      <c r="K18" s="96"/>
      <c r="L18" s="97"/>
      <c r="M18" s="3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6.25" customHeight="1">
      <c r="A19" s="1"/>
      <c r="B19" s="20" t="s">
        <v>22</v>
      </c>
      <c r="C19" s="21"/>
      <c r="D19" s="70">
        <f t="shared" ref="D19:F19" si="4">D8+D17</f>
        <v>5891299690</v>
      </c>
      <c r="E19" s="71">
        <f t="shared" si="4"/>
        <v>0</v>
      </c>
      <c r="F19" s="70">
        <f t="shared" si="4"/>
        <v>-454260354.7</v>
      </c>
      <c r="G19" s="70"/>
      <c r="H19" s="71">
        <f t="shared" ref="H19:I19" si="5">H8+H17</f>
        <v>230822614.4</v>
      </c>
      <c r="I19" s="98">
        <f t="shared" si="5"/>
        <v>5657574367</v>
      </c>
      <c r="J19" s="99" t="s">
        <v>52</v>
      </c>
      <c r="K19" s="100"/>
      <c r="L19" s="100"/>
      <c r="M19" s="10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20"/>
      <c r="C20" s="21"/>
      <c r="D20" s="79"/>
      <c r="E20" s="79"/>
      <c r="F20" s="79"/>
      <c r="G20" s="79"/>
      <c r="H20" s="79"/>
      <c r="I20" s="79"/>
      <c r="J20" s="79"/>
      <c r="K20" s="79"/>
      <c r="L20" s="79"/>
      <c r="M20" s="2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20" t="s">
        <v>23</v>
      </c>
      <c r="C21" s="21"/>
      <c r="D21" s="79">
        <f t="shared" ref="D21:F21" si="6">D22+D23+D24</f>
        <v>0</v>
      </c>
      <c r="E21" s="79">
        <f t="shared" si="6"/>
        <v>0</v>
      </c>
      <c r="F21" s="79">
        <f t="shared" si="6"/>
        <v>0</v>
      </c>
      <c r="G21" s="79"/>
      <c r="H21" s="79">
        <f>H22+H23+H24</f>
        <v>0</v>
      </c>
      <c r="I21" s="79">
        <f t="shared" ref="I21:I24" si="7">D21+E21-F21+H21</f>
        <v>0</v>
      </c>
      <c r="J21" s="79"/>
      <c r="K21" s="79"/>
      <c r="L21" s="79"/>
      <c r="M21" s="2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26"/>
      <c r="C22" s="40" t="s">
        <v>24</v>
      </c>
      <c r="D22" s="79">
        <v>0.0</v>
      </c>
      <c r="E22" s="79">
        <v>0.0</v>
      </c>
      <c r="F22" s="79">
        <v>0.0</v>
      </c>
      <c r="G22" s="79"/>
      <c r="H22" s="79">
        <v>0.0</v>
      </c>
      <c r="I22" s="79">
        <f t="shared" si="7"/>
        <v>0</v>
      </c>
      <c r="J22" s="79"/>
      <c r="K22" s="79"/>
      <c r="L22" s="79"/>
      <c r="M22" s="2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26"/>
      <c r="C23" s="40" t="s">
        <v>25</v>
      </c>
      <c r="D23" s="79">
        <v>0.0</v>
      </c>
      <c r="E23" s="79">
        <v>0.0</v>
      </c>
      <c r="F23" s="79">
        <v>0.0</v>
      </c>
      <c r="G23" s="79"/>
      <c r="H23" s="79">
        <v>0.0</v>
      </c>
      <c r="I23" s="79">
        <f t="shared" si="7"/>
        <v>0</v>
      </c>
      <c r="J23" s="79"/>
      <c r="K23" s="79"/>
      <c r="L23" s="79"/>
      <c r="M23" s="2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26"/>
      <c r="C24" s="40" t="s">
        <v>26</v>
      </c>
      <c r="D24" s="79">
        <v>0.0</v>
      </c>
      <c r="E24" s="79">
        <v>0.0</v>
      </c>
      <c r="F24" s="79">
        <v>0.0</v>
      </c>
      <c r="G24" s="79"/>
      <c r="H24" s="79">
        <v>0.0</v>
      </c>
      <c r="I24" s="79">
        <f t="shared" si="7"/>
        <v>0</v>
      </c>
      <c r="J24" s="79"/>
      <c r="K24" s="79"/>
      <c r="L24" s="79"/>
      <c r="M24" s="2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41"/>
      <c r="C25" s="21"/>
      <c r="D25" s="102"/>
      <c r="E25" s="102"/>
      <c r="F25" s="102"/>
      <c r="G25" s="102"/>
      <c r="H25" s="102"/>
      <c r="I25" s="102"/>
      <c r="J25" s="102"/>
      <c r="K25" s="96"/>
      <c r="L25" s="96"/>
      <c r="M25" s="3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1.0" customHeight="1">
      <c r="A26" s="1"/>
      <c r="B26" s="20" t="s">
        <v>27</v>
      </c>
      <c r="C26" s="21"/>
      <c r="D26" s="79">
        <f t="shared" ref="D26:F26" si="8">D27+D28+D29</f>
        <v>0</v>
      </c>
      <c r="E26" s="79">
        <f t="shared" si="8"/>
        <v>0</v>
      </c>
      <c r="F26" s="79">
        <f t="shared" si="8"/>
        <v>0</v>
      </c>
      <c r="G26" s="79"/>
      <c r="H26" s="79">
        <f>H27+H28+H29</f>
        <v>0</v>
      </c>
      <c r="I26" s="79">
        <f t="shared" ref="I26:I29" si="9">D26+E26-F26+H26</f>
        <v>0</v>
      </c>
      <c r="J26" s="79"/>
      <c r="K26" s="103"/>
      <c r="L26" s="103"/>
      <c r="M26" s="4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26"/>
      <c r="C27" s="40" t="s">
        <v>28</v>
      </c>
      <c r="D27" s="79">
        <v>0.0</v>
      </c>
      <c r="E27" s="79">
        <v>0.0</v>
      </c>
      <c r="F27" s="79">
        <v>0.0</v>
      </c>
      <c r="G27" s="79"/>
      <c r="H27" s="79">
        <v>0.0</v>
      </c>
      <c r="I27" s="79">
        <f t="shared" si="9"/>
        <v>0</v>
      </c>
      <c r="J27" s="79"/>
      <c r="K27" s="103"/>
      <c r="L27" s="103"/>
      <c r="M27" s="4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26"/>
      <c r="C28" s="40" t="s">
        <v>29</v>
      </c>
      <c r="D28" s="79">
        <v>0.0</v>
      </c>
      <c r="E28" s="79">
        <v>0.0</v>
      </c>
      <c r="F28" s="79">
        <v>0.0</v>
      </c>
      <c r="G28" s="79"/>
      <c r="H28" s="79">
        <v>0.0</v>
      </c>
      <c r="I28" s="79">
        <f t="shared" si="9"/>
        <v>0</v>
      </c>
      <c r="J28" s="79"/>
      <c r="K28" s="103"/>
      <c r="L28" s="103"/>
      <c r="M28" s="4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26"/>
      <c r="C29" s="40" t="s">
        <v>30</v>
      </c>
      <c r="D29" s="79">
        <v>0.0</v>
      </c>
      <c r="E29" s="79">
        <v>0.0</v>
      </c>
      <c r="F29" s="79">
        <v>0.0</v>
      </c>
      <c r="G29" s="79"/>
      <c r="H29" s="79">
        <v>0.0</v>
      </c>
      <c r="I29" s="79">
        <f t="shared" si="9"/>
        <v>0</v>
      </c>
      <c r="J29" s="79"/>
      <c r="K29" s="103"/>
      <c r="L29" s="103"/>
      <c r="M29" s="4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45"/>
      <c r="C30" s="46"/>
      <c r="D30" s="104"/>
      <c r="E30" s="104"/>
      <c r="F30" s="104"/>
      <c r="G30" s="104"/>
      <c r="H30" s="104"/>
      <c r="I30" s="104"/>
      <c r="J30" s="104"/>
      <c r="K30" s="105"/>
      <c r="L30" s="105"/>
      <c r="M30" s="4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36.0" customHeight="1">
      <c r="A32" s="1"/>
      <c r="B32" s="50">
        <v>1.0</v>
      </c>
      <c r="C32" s="51" t="s">
        <v>31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50">
        <v>2.0</v>
      </c>
      <c r="C33" s="51" t="s">
        <v>32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50"/>
      <c r="C34" s="51"/>
      <c r="D34" s="51"/>
      <c r="E34" s="51"/>
      <c r="F34" s="51"/>
      <c r="G34" s="51"/>
      <c r="H34" s="51"/>
      <c r="I34" s="51"/>
      <c r="J34" s="51"/>
      <c r="K34" s="51" t="s">
        <v>33</v>
      </c>
      <c r="L34" s="51"/>
      <c r="M34" s="5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50"/>
      <c r="C35" s="51"/>
      <c r="D35" s="51"/>
      <c r="E35" s="51"/>
      <c r="F35" s="51"/>
      <c r="G35" s="51"/>
      <c r="H35" s="51"/>
      <c r="I35" s="106"/>
      <c r="J35" s="106"/>
      <c r="K35" s="106"/>
      <c r="L35" s="106"/>
      <c r="M35" s="5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52" t="s">
        <v>35</v>
      </c>
      <c r="C38" s="14"/>
      <c r="D38" s="15" t="s">
        <v>36</v>
      </c>
      <c r="E38" s="15" t="s">
        <v>37</v>
      </c>
      <c r="F38" s="15" t="s">
        <v>38</v>
      </c>
      <c r="G38" s="15"/>
      <c r="H38" s="15" t="s">
        <v>39</v>
      </c>
      <c r="I38" s="15" t="s">
        <v>40</v>
      </c>
      <c r="J38" s="10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53" t="s">
        <v>41</v>
      </c>
      <c r="C39" s="17"/>
      <c r="D39" s="1"/>
      <c r="E39" s="54"/>
      <c r="F39" s="54"/>
      <c r="G39" s="54"/>
      <c r="H39" s="54"/>
      <c r="I39" s="54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0" customHeight="1">
      <c r="A40" s="1"/>
      <c r="B40" s="26"/>
      <c r="C40" s="40" t="s">
        <v>42</v>
      </c>
      <c r="D40" s="55"/>
      <c r="E40" s="56"/>
      <c r="F40" s="56"/>
      <c r="G40" s="56"/>
      <c r="H40" s="56"/>
      <c r="I40" s="56"/>
      <c r="J40" s="6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0" customHeight="1">
      <c r="A41" s="1"/>
      <c r="B41" s="26"/>
      <c r="C41" s="40" t="s">
        <v>43</v>
      </c>
      <c r="D41" s="56"/>
      <c r="E41" s="56"/>
      <c r="F41" s="56"/>
      <c r="G41" s="56"/>
      <c r="H41" s="56"/>
      <c r="I41" s="56"/>
      <c r="J41" s="6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0" customHeight="1">
      <c r="A42" s="1"/>
      <c r="B42" s="57"/>
      <c r="C42" s="58" t="s">
        <v>44</v>
      </c>
      <c r="D42" s="59"/>
      <c r="E42" s="59"/>
      <c r="F42" s="59"/>
      <c r="G42" s="59"/>
      <c r="H42" s="59"/>
      <c r="I42" s="59"/>
      <c r="J42" s="6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0" customHeight="1">
      <c r="A43" s="1"/>
      <c r="B43" s="1"/>
      <c r="C43" s="60" t="s">
        <v>45</v>
      </c>
      <c r="D43" s="61"/>
      <c r="E43" s="61"/>
      <c r="F43" s="61"/>
      <c r="G43" s="61"/>
      <c r="H43" s="61"/>
      <c r="I43" s="61"/>
      <c r="J43" s="6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0" customHeight="1">
      <c r="A44" s="1"/>
      <c r="B44" s="1"/>
      <c r="C44" s="62"/>
      <c r="D44" s="61"/>
      <c r="E44" s="61"/>
      <c r="F44" s="61"/>
      <c r="G44" s="61"/>
      <c r="H44" s="61"/>
      <c r="I44" s="61"/>
      <c r="J44" s="6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0" customHeight="1">
      <c r="A45" s="1"/>
      <c r="B45" s="1"/>
      <c r="C45" s="62"/>
      <c r="D45" s="61"/>
      <c r="E45" s="61"/>
      <c r="F45" s="61"/>
      <c r="G45" s="61"/>
      <c r="H45" s="61"/>
      <c r="I45" s="61"/>
      <c r="J45" s="6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0" customHeight="1">
      <c r="A46" s="1"/>
      <c r="B46" s="1"/>
      <c r="C46" s="62"/>
      <c r="D46" s="61"/>
      <c r="E46" s="61"/>
      <c r="F46" s="61"/>
      <c r="G46" s="61"/>
      <c r="H46" s="61"/>
      <c r="I46" s="63"/>
      <c r="J46" s="6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0" customHeight="1">
      <c r="A47" s="1"/>
      <c r="B47" s="1"/>
      <c r="C47" s="63"/>
      <c r="E47" s="61"/>
      <c r="F47" s="61"/>
      <c r="G47" s="61"/>
      <c r="H47" s="61"/>
      <c r="I47" s="64"/>
      <c r="J47" s="6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0" customHeight="1">
      <c r="A48" s="1"/>
      <c r="B48" s="1"/>
      <c r="C48" s="64"/>
      <c r="E48" s="61"/>
      <c r="F48" s="61"/>
      <c r="G48" s="61"/>
      <c r="H48" s="61"/>
      <c r="I48" s="61"/>
      <c r="J48" s="6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0" customHeight="1">
      <c r="A49" s="1"/>
      <c r="B49" s="1"/>
      <c r="C49" s="62"/>
      <c r="D49" s="61"/>
      <c r="E49" s="61"/>
      <c r="F49" s="61"/>
      <c r="G49" s="61"/>
      <c r="H49" s="61"/>
      <c r="I49" s="61"/>
      <c r="J49" s="6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65"/>
      <c r="D50" s="61"/>
      <c r="E50" s="65"/>
      <c r="G50" s="65"/>
      <c r="H50" s="61"/>
      <c r="I50" s="65"/>
      <c r="L50" s="6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0" customHeight="1">
      <c r="A51" s="1"/>
      <c r="B51" s="1"/>
      <c r="C51" s="63"/>
      <c r="D51" s="66"/>
      <c r="E51" s="63"/>
      <c r="G51" s="63"/>
      <c r="H51" s="66"/>
      <c r="I51" s="6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8.5" customHeight="1">
      <c r="A52" s="1"/>
      <c r="B52" s="1"/>
      <c r="C52" s="64"/>
      <c r="D52" s="66"/>
      <c r="E52" s="64"/>
      <c r="G52" s="64"/>
      <c r="H52" s="66"/>
      <c r="I52" s="64"/>
      <c r="L52" s="6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0" customHeight="1">
      <c r="A53" s="1"/>
      <c r="B53" s="1"/>
      <c r="C53" s="62"/>
      <c r="D53" s="61"/>
      <c r="E53" s="61"/>
      <c r="F53" s="61"/>
      <c r="G53" s="61"/>
      <c r="H53" s="61"/>
      <c r="I53" s="61"/>
      <c r="J53" s="6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hidden="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hidden="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hidden="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7">
    <mergeCell ref="B1:M1"/>
    <mergeCell ref="B2:M2"/>
    <mergeCell ref="B3:M3"/>
    <mergeCell ref="B4:M4"/>
    <mergeCell ref="B5:M5"/>
    <mergeCell ref="B6:C6"/>
    <mergeCell ref="B7:C7"/>
    <mergeCell ref="B30:C30"/>
    <mergeCell ref="C32:M32"/>
    <mergeCell ref="C33:M33"/>
    <mergeCell ref="B8:C8"/>
    <mergeCell ref="B17:C17"/>
    <mergeCell ref="B19:C19"/>
    <mergeCell ref="B20:C20"/>
    <mergeCell ref="B21:C21"/>
    <mergeCell ref="B25:C25"/>
    <mergeCell ref="B26:C26"/>
    <mergeCell ref="E51:F51"/>
    <mergeCell ref="E52:F52"/>
    <mergeCell ref="I52:K52"/>
    <mergeCell ref="B38:C38"/>
    <mergeCell ref="B39:C39"/>
    <mergeCell ref="C47:D47"/>
    <mergeCell ref="C48:D48"/>
    <mergeCell ref="E50:F50"/>
    <mergeCell ref="I50:K50"/>
    <mergeCell ref="I51:M51"/>
  </mergeCells>
  <printOptions horizontalCentered="1"/>
  <pageMargins bottom="0.7480314960629921" footer="0.0" header="0.0" left="0.7086614173228347" right="0.7086614173228347" top="0.7480314960629921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2.57"/>
    <col customWidth="1" min="3" max="3" width="38.0"/>
    <col customWidth="1" min="4" max="4" width="16.29"/>
    <col customWidth="1" min="5" max="5" width="14.43"/>
    <col customWidth="1" min="6" max="6" width="18.57"/>
    <col customWidth="1" min="7" max="7" width="16.71"/>
    <col customWidth="1" min="8" max="8" width="16.29"/>
    <col customWidth="1" min="9" max="9" width="15.86"/>
    <col customWidth="1" min="10" max="10" width="12.57"/>
    <col customWidth="1" min="11" max="26" width="10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4" t="s">
        <v>1</v>
      </c>
      <c r="C2" s="5"/>
      <c r="D2" s="5"/>
      <c r="E2" s="5"/>
      <c r="F2" s="5"/>
      <c r="G2" s="5"/>
      <c r="H2" s="5"/>
      <c r="I2" s="5"/>
      <c r="J2" s="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7" t="s">
        <v>2</v>
      </c>
      <c r="C3" s="8"/>
      <c r="D3" s="8"/>
      <c r="E3" s="8"/>
      <c r="F3" s="8"/>
      <c r="G3" s="8"/>
      <c r="H3" s="8"/>
      <c r="I3" s="8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7" t="s">
        <v>53</v>
      </c>
      <c r="C4" s="8"/>
      <c r="D4" s="8"/>
      <c r="E4" s="8"/>
      <c r="F4" s="8"/>
      <c r="G4" s="8"/>
      <c r="H4" s="8"/>
      <c r="I4" s="8"/>
      <c r="J4" s="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0"/>
      <c r="C5" s="11"/>
      <c r="D5" s="11"/>
      <c r="E5" s="11"/>
      <c r="F5" s="11"/>
      <c r="G5" s="11"/>
      <c r="H5" s="11"/>
      <c r="I5" s="11"/>
      <c r="J5" s="1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3" t="s">
        <v>4</v>
      </c>
      <c r="C6" s="14"/>
      <c r="D6" s="15" t="s">
        <v>47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6"/>
      <c r="C7" s="17"/>
      <c r="D7" s="67"/>
      <c r="E7" s="67"/>
      <c r="F7" s="67"/>
      <c r="G7" s="67"/>
      <c r="H7" s="67"/>
      <c r="I7" s="67"/>
      <c r="J7" s="1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20" t="s">
        <v>12</v>
      </c>
      <c r="C8" s="21"/>
      <c r="D8" s="70">
        <f>+D9+D13</f>
        <v>5869774434</v>
      </c>
      <c r="E8" s="71">
        <f t="shared" ref="E8:H8" si="1">E9+E13</f>
        <v>0</v>
      </c>
      <c r="F8" s="72">
        <f t="shared" si="1"/>
        <v>219684996</v>
      </c>
      <c r="G8" s="70">
        <f t="shared" si="1"/>
        <v>0</v>
      </c>
      <c r="H8" s="70">
        <f t="shared" si="1"/>
        <v>5650089438</v>
      </c>
      <c r="I8" s="73"/>
      <c r="J8" s="2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75"/>
      <c r="B9" s="76"/>
      <c r="C9" s="27" t="s">
        <v>13</v>
      </c>
      <c r="D9" s="71">
        <f>+D10+D11+D12</f>
        <v>0</v>
      </c>
      <c r="E9" s="71">
        <f>E10+E11+E12</f>
        <v>0</v>
      </c>
      <c r="F9" s="71">
        <f t="shared" ref="F9:H9" si="2">+F10+F11+F12</f>
        <v>219684996</v>
      </c>
      <c r="G9" s="70">
        <f t="shared" si="2"/>
        <v>453869681.6</v>
      </c>
      <c r="H9" s="70">
        <f t="shared" si="2"/>
        <v>234184685.6</v>
      </c>
      <c r="I9" s="70"/>
      <c r="J9" s="78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>
      <c r="A10" s="1"/>
      <c r="B10" s="20"/>
      <c r="C10" s="29" t="s">
        <v>14</v>
      </c>
      <c r="D10" s="79">
        <v>0.0</v>
      </c>
      <c r="E10" s="79">
        <v>0.0</v>
      </c>
      <c r="F10" s="80">
        <v>0.0</v>
      </c>
      <c r="G10" s="79">
        <v>0.0</v>
      </c>
      <c r="H10" s="79">
        <f t="shared" ref="H10:H12" si="3">D10+E10-F10+G10</f>
        <v>0</v>
      </c>
      <c r="I10" s="73"/>
      <c r="J10" s="2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31"/>
      <c r="C11" s="29" t="s">
        <v>15</v>
      </c>
      <c r="D11" s="79">
        <v>0.0</v>
      </c>
      <c r="E11" s="79">
        <v>0.0</v>
      </c>
      <c r="F11" s="108">
        <v>2.1968499602E8</v>
      </c>
      <c r="G11" s="73">
        <f>445779304.3+8090377.28</f>
        <v>453869681.6</v>
      </c>
      <c r="H11" s="73">
        <f t="shared" si="3"/>
        <v>234184685.6</v>
      </c>
      <c r="I11" s="73">
        <v>2.1484541101E8</v>
      </c>
      <c r="J11" s="2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31"/>
      <c r="C12" s="29" t="s">
        <v>16</v>
      </c>
      <c r="D12" s="79">
        <v>0.0</v>
      </c>
      <c r="E12" s="79">
        <v>0.0</v>
      </c>
      <c r="F12" s="84">
        <v>0.0</v>
      </c>
      <c r="G12" s="79">
        <v>0.0</v>
      </c>
      <c r="H12" s="79">
        <f t="shared" si="3"/>
        <v>0</v>
      </c>
      <c r="I12" s="1"/>
      <c r="J12" s="2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6"/>
      <c r="C13" s="27" t="s">
        <v>17</v>
      </c>
      <c r="D13" s="70">
        <f>+D14+D15+D16</f>
        <v>5869774434</v>
      </c>
      <c r="E13" s="71">
        <f>E14+E15+E16</f>
        <v>0</v>
      </c>
      <c r="F13" s="70">
        <f>+F14+F15+F16</f>
        <v>0</v>
      </c>
      <c r="G13" s="70">
        <f t="shared" ref="G13:H13" si="4">G14+G15+G16</f>
        <v>-453869681.6</v>
      </c>
      <c r="H13" s="70">
        <f t="shared" si="4"/>
        <v>5415904752</v>
      </c>
      <c r="I13" s="79"/>
      <c r="J13" s="2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20"/>
      <c r="C14" s="29" t="s">
        <v>18</v>
      </c>
      <c r="D14" s="79">
        <v>0.0</v>
      </c>
      <c r="E14" s="84">
        <v>0.0</v>
      </c>
      <c r="F14" s="84">
        <v>0.0</v>
      </c>
      <c r="G14" s="79">
        <v>0.0</v>
      </c>
      <c r="H14" s="79">
        <f>D14+E14-F14+G14</f>
        <v>0</v>
      </c>
      <c r="I14" s="79"/>
      <c r="J14" s="2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31"/>
      <c r="C15" s="29" t="s">
        <v>19</v>
      </c>
      <c r="D15" s="73">
        <v>5.86977443393E9</v>
      </c>
      <c r="E15" s="84">
        <v>0.0</v>
      </c>
      <c r="F15" s="87">
        <v>0.0</v>
      </c>
      <c r="G15" s="73">
        <v>-4.5386968158E8</v>
      </c>
      <c r="H15" s="73">
        <v>5.41590475235E9</v>
      </c>
      <c r="I15" s="73"/>
      <c r="J15" s="3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31"/>
      <c r="C16" s="29" t="s">
        <v>20</v>
      </c>
      <c r="D16" s="79">
        <v>0.0</v>
      </c>
      <c r="E16" s="84">
        <v>0.0</v>
      </c>
      <c r="F16" s="84">
        <v>0.0</v>
      </c>
      <c r="G16" s="84">
        <v>0.0</v>
      </c>
      <c r="H16" s="73">
        <f>D16+E16-F16+G16</f>
        <v>0</v>
      </c>
      <c r="I16" s="91"/>
      <c r="J16" s="2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20" t="s">
        <v>21</v>
      </c>
      <c r="C17" s="21"/>
      <c r="D17" s="73">
        <v>2.152525565E7</v>
      </c>
      <c r="E17" s="92"/>
      <c r="F17" s="92"/>
      <c r="G17" s="92"/>
      <c r="H17" s="73">
        <v>5623702.62</v>
      </c>
      <c r="I17" s="94"/>
      <c r="J17" s="3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31"/>
      <c r="C18" s="29"/>
      <c r="D18" s="79"/>
      <c r="E18" s="79"/>
      <c r="F18" s="79"/>
      <c r="G18" s="79"/>
      <c r="H18" s="79"/>
      <c r="I18" s="96"/>
      <c r="J18" s="3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20" t="s">
        <v>22</v>
      </c>
      <c r="C19" s="21"/>
      <c r="D19" s="70">
        <f t="shared" ref="D19:H19" si="5">D8+D17</f>
        <v>5891299690</v>
      </c>
      <c r="E19" s="71">
        <f t="shared" si="5"/>
        <v>0</v>
      </c>
      <c r="F19" s="70">
        <f t="shared" si="5"/>
        <v>219684996</v>
      </c>
      <c r="G19" s="71">
        <f t="shared" si="5"/>
        <v>0</v>
      </c>
      <c r="H19" s="70">
        <f t="shared" si="5"/>
        <v>5655713141</v>
      </c>
      <c r="I19" s="100"/>
      <c r="J19" s="10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20"/>
      <c r="C20" s="21"/>
      <c r="D20" s="79"/>
      <c r="E20" s="79"/>
      <c r="F20" s="79"/>
      <c r="G20" s="79"/>
      <c r="H20" s="79"/>
      <c r="I20" s="79"/>
      <c r="J20" s="2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20" t="s">
        <v>23</v>
      </c>
      <c r="C21" s="21"/>
      <c r="D21" s="79">
        <f t="shared" ref="D21:G21" si="6">D22+D23+D24</f>
        <v>0</v>
      </c>
      <c r="E21" s="79">
        <f t="shared" si="6"/>
        <v>0</v>
      </c>
      <c r="F21" s="79">
        <f t="shared" si="6"/>
        <v>0</v>
      </c>
      <c r="G21" s="79">
        <f t="shared" si="6"/>
        <v>0</v>
      </c>
      <c r="H21" s="79">
        <f t="shared" ref="H21:H24" si="7">D21+E21-F21+G21</f>
        <v>0</v>
      </c>
      <c r="I21" s="79"/>
      <c r="J21" s="2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26"/>
      <c r="C22" s="40" t="s">
        <v>24</v>
      </c>
      <c r="D22" s="79">
        <v>0.0</v>
      </c>
      <c r="E22" s="79">
        <v>0.0</v>
      </c>
      <c r="F22" s="79">
        <v>0.0</v>
      </c>
      <c r="G22" s="79">
        <v>0.0</v>
      </c>
      <c r="H22" s="79">
        <f t="shared" si="7"/>
        <v>0</v>
      </c>
      <c r="I22" s="79"/>
      <c r="J22" s="2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26"/>
      <c r="C23" s="40" t="s">
        <v>25</v>
      </c>
      <c r="D23" s="79">
        <v>0.0</v>
      </c>
      <c r="E23" s="79">
        <v>0.0</v>
      </c>
      <c r="F23" s="79">
        <v>0.0</v>
      </c>
      <c r="G23" s="79">
        <v>0.0</v>
      </c>
      <c r="H23" s="79">
        <f t="shared" si="7"/>
        <v>0</v>
      </c>
      <c r="I23" s="79"/>
      <c r="J23" s="2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26"/>
      <c r="C24" s="40" t="s">
        <v>26</v>
      </c>
      <c r="D24" s="79">
        <v>0.0</v>
      </c>
      <c r="E24" s="79">
        <v>0.0</v>
      </c>
      <c r="F24" s="79">
        <v>0.0</v>
      </c>
      <c r="G24" s="79">
        <v>0.0</v>
      </c>
      <c r="H24" s="79">
        <f t="shared" si="7"/>
        <v>0</v>
      </c>
      <c r="I24" s="79"/>
      <c r="J24" s="2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41"/>
      <c r="C25" s="21"/>
      <c r="D25" s="102"/>
      <c r="E25" s="102"/>
      <c r="F25" s="102"/>
      <c r="G25" s="102"/>
      <c r="H25" s="102"/>
      <c r="I25" s="96"/>
      <c r="J25" s="3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1.0" customHeight="1">
      <c r="A26" s="1"/>
      <c r="B26" s="20" t="s">
        <v>27</v>
      </c>
      <c r="C26" s="21"/>
      <c r="D26" s="79">
        <f t="shared" ref="D26:G26" si="8">D27+D28+D29</f>
        <v>0</v>
      </c>
      <c r="E26" s="79">
        <f t="shared" si="8"/>
        <v>0</v>
      </c>
      <c r="F26" s="79">
        <f t="shared" si="8"/>
        <v>0</v>
      </c>
      <c r="G26" s="79">
        <f t="shared" si="8"/>
        <v>0</v>
      </c>
      <c r="H26" s="79">
        <f t="shared" ref="H26:H29" si="9">D26+E26-F26+G26</f>
        <v>0</v>
      </c>
      <c r="I26" s="103"/>
      <c r="J26" s="4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26"/>
      <c r="C27" s="40" t="s">
        <v>28</v>
      </c>
      <c r="D27" s="79">
        <v>0.0</v>
      </c>
      <c r="E27" s="79">
        <v>0.0</v>
      </c>
      <c r="F27" s="79">
        <v>0.0</v>
      </c>
      <c r="G27" s="79">
        <v>0.0</v>
      </c>
      <c r="H27" s="79">
        <f t="shared" si="9"/>
        <v>0</v>
      </c>
      <c r="I27" s="103"/>
      <c r="J27" s="4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26"/>
      <c r="C28" s="40" t="s">
        <v>29</v>
      </c>
      <c r="D28" s="79">
        <v>0.0</v>
      </c>
      <c r="E28" s="79">
        <v>0.0</v>
      </c>
      <c r="F28" s="79">
        <v>0.0</v>
      </c>
      <c r="G28" s="79">
        <v>0.0</v>
      </c>
      <c r="H28" s="79">
        <f t="shared" si="9"/>
        <v>0</v>
      </c>
      <c r="I28" s="103"/>
      <c r="J28" s="4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26"/>
      <c r="C29" s="40" t="s">
        <v>30</v>
      </c>
      <c r="D29" s="79">
        <v>0.0</v>
      </c>
      <c r="E29" s="79">
        <v>0.0</v>
      </c>
      <c r="F29" s="79">
        <v>0.0</v>
      </c>
      <c r="G29" s="79">
        <v>0.0</v>
      </c>
      <c r="H29" s="79">
        <f t="shared" si="9"/>
        <v>0</v>
      </c>
      <c r="I29" s="103"/>
      <c r="J29" s="4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45"/>
      <c r="C30" s="46"/>
      <c r="D30" s="104"/>
      <c r="E30" s="104"/>
      <c r="F30" s="104"/>
      <c r="G30" s="104"/>
      <c r="H30" s="104"/>
      <c r="I30" s="105"/>
      <c r="J30" s="4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36.0" customHeight="1">
      <c r="A32" s="1"/>
      <c r="B32" s="50">
        <v>1.0</v>
      </c>
      <c r="C32" s="51" t="s">
        <v>31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50">
        <v>2.0</v>
      </c>
      <c r="C33" s="51" t="s">
        <v>32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50"/>
      <c r="C34" s="51"/>
      <c r="D34" s="51"/>
      <c r="E34" s="51"/>
      <c r="F34" s="51"/>
      <c r="G34" s="51"/>
      <c r="H34" s="51"/>
      <c r="I34" s="51" t="s">
        <v>33</v>
      </c>
      <c r="J34" s="5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50"/>
      <c r="C35" s="51"/>
      <c r="D35" s="51"/>
      <c r="E35" s="51"/>
      <c r="F35" s="51"/>
      <c r="G35" s="51"/>
      <c r="H35" s="106"/>
      <c r="I35" s="106"/>
      <c r="J35" s="5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50"/>
      <c r="C36" s="51"/>
      <c r="D36" s="51"/>
      <c r="E36" s="51"/>
      <c r="F36" s="51"/>
      <c r="G36" s="51"/>
      <c r="H36" s="51"/>
      <c r="I36" s="51"/>
      <c r="J36" s="5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52" t="s">
        <v>35</v>
      </c>
      <c r="C38" s="14"/>
      <c r="D38" s="15" t="s">
        <v>36</v>
      </c>
      <c r="E38" s="15" t="s">
        <v>37</v>
      </c>
      <c r="F38" s="15" t="s">
        <v>38</v>
      </c>
      <c r="G38" s="15" t="s">
        <v>39</v>
      </c>
      <c r="H38" s="15" t="s">
        <v>40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53" t="s">
        <v>41</v>
      </c>
      <c r="C39" s="17"/>
      <c r="D39" s="1"/>
      <c r="E39" s="54"/>
      <c r="F39" s="54"/>
      <c r="G39" s="54"/>
      <c r="H39" s="5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0" customHeight="1">
      <c r="A40" s="1"/>
      <c r="B40" s="26"/>
      <c r="C40" s="40" t="s">
        <v>42</v>
      </c>
      <c r="D40" s="55"/>
      <c r="E40" s="56"/>
      <c r="F40" s="56"/>
      <c r="G40" s="56"/>
      <c r="H40" s="5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0" customHeight="1">
      <c r="A41" s="1"/>
      <c r="B41" s="26"/>
      <c r="C41" s="40" t="s">
        <v>43</v>
      </c>
      <c r="D41" s="56"/>
      <c r="E41" s="56"/>
      <c r="F41" s="56"/>
      <c r="G41" s="56"/>
      <c r="H41" s="5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0" customHeight="1">
      <c r="A42" s="1"/>
      <c r="B42" s="57"/>
      <c r="C42" s="58" t="s">
        <v>44</v>
      </c>
      <c r="D42" s="59"/>
      <c r="E42" s="59"/>
      <c r="F42" s="59"/>
      <c r="G42" s="59"/>
      <c r="H42" s="5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0" customHeight="1">
      <c r="A43" s="1"/>
      <c r="B43" s="1"/>
      <c r="C43" s="60" t="s">
        <v>45</v>
      </c>
      <c r="D43" s="61"/>
      <c r="E43" s="61"/>
      <c r="F43" s="61"/>
      <c r="G43" s="61"/>
      <c r="H43" s="6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0" customHeight="1">
      <c r="A44" s="1"/>
      <c r="B44" s="1"/>
      <c r="C44" s="62"/>
      <c r="D44" s="61"/>
      <c r="E44" s="61"/>
      <c r="F44" s="61"/>
      <c r="G44" s="61"/>
      <c r="H44" s="6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0" customHeight="1">
      <c r="A45" s="1"/>
      <c r="B45" s="1"/>
      <c r="C45" s="62"/>
      <c r="D45" s="61"/>
      <c r="E45" s="61"/>
      <c r="F45" s="61"/>
      <c r="G45" s="61"/>
      <c r="H45" s="6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0" customHeight="1">
      <c r="A46" s="1"/>
      <c r="B46" s="1"/>
      <c r="C46" s="62"/>
      <c r="D46" s="61"/>
      <c r="E46" s="61"/>
      <c r="F46" s="61"/>
      <c r="G46" s="61"/>
      <c r="H46" s="6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0" customHeight="1">
      <c r="A47" s="1"/>
      <c r="B47" s="1"/>
      <c r="C47" s="63"/>
      <c r="E47" s="61"/>
      <c r="F47" s="61"/>
      <c r="G47" s="61"/>
      <c r="H47" s="6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0" customHeight="1">
      <c r="A48" s="1"/>
      <c r="B48" s="1"/>
      <c r="C48" s="64"/>
      <c r="E48" s="61"/>
      <c r="F48" s="61"/>
      <c r="G48" s="61"/>
      <c r="H48" s="6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0" customHeight="1">
      <c r="A49" s="1"/>
      <c r="B49" s="1"/>
      <c r="C49" s="62"/>
      <c r="D49" s="61"/>
      <c r="E49" s="61"/>
      <c r="F49" s="61"/>
      <c r="G49" s="61"/>
      <c r="H49" s="6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65"/>
      <c r="D50" s="61"/>
      <c r="E50" s="65"/>
      <c r="G50" s="61"/>
      <c r="H50" s="6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0" customHeight="1">
      <c r="A51" s="1"/>
      <c r="B51" s="1"/>
      <c r="C51" s="63"/>
      <c r="D51" s="66"/>
      <c r="E51" s="63"/>
      <c r="G51" s="66"/>
      <c r="H51" s="6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8.5" customHeight="1">
      <c r="A52" s="1"/>
      <c r="B52" s="1"/>
      <c r="C52" s="64"/>
      <c r="D52" s="66"/>
      <c r="E52" s="64"/>
      <c r="G52" s="66"/>
      <c r="H52" s="6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0" customHeight="1">
      <c r="A53" s="1"/>
      <c r="B53" s="1"/>
      <c r="C53" s="62"/>
      <c r="D53" s="61"/>
      <c r="E53" s="61"/>
      <c r="F53" s="61"/>
      <c r="G53" s="61"/>
      <c r="H53" s="6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hidden="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hidden="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hidden="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7">
    <mergeCell ref="B1:J1"/>
    <mergeCell ref="B2:J2"/>
    <mergeCell ref="B3:J3"/>
    <mergeCell ref="B4:J4"/>
    <mergeCell ref="B5:J5"/>
    <mergeCell ref="B6:C6"/>
    <mergeCell ref="B7:C7"/>
    <mergeCell ref="B30:C30"/>
    <mergeCell ref="C32:J32"/>
    <mergeCell ref="C33:J33"/>
    <mergeCell ref="B8:C8"/>
    <mergeCell ref="B17:C17"/>
    <mergeCell ref="B19:C19"/>
    <mergeCell ref="B20:C20"/>
    <mergeCell ref="B21:C21"/>
    <mergeCell ref="B25:C25"/>
    <mergeCell ref="B26:C26"/>
    <mergeCell ref="E51:F51"/>
    <mergeCell ref="E52:F52"/>
    <mergeCell ref="H52:I52"/>
    <mergeCell ref="B38:C38"/>
    <mergeCell ref="B39:C39"/>
    <mergeCell ref="C47:D47"/>
    <mergeCell ref="C48:D48"/>
    <mergeCell ref="E50:F50"/>
    <mergeCell ref="H50:I50"/>
    <mergeCell ref="H51:J51"/>
  </mergeCells>
  <printOptions horizontalCentered="1"/>
  <pageMargins bottom="0.7480314960629921" footer="0.0" header="0.0" left="0.7086614173228347" right="0.7086614173228347" top="0.7480314960629921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2017-04-25T14:31:36Z</dcterms:created>
  <dc:creator>Contabilidad 1</dc:creator>
</cp:coreProperties>
</file>