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l mes" sheetId="1" r:id="rId4"/>
  </sheets>
  <definedNames/>
  <calcPr/>
  <extLst>
    <ext uri="GoogleSheetsCustomDataVersion1">
      <go:sheetsCustomData xmlns:go="http://customooxmlschemas.google.com/" r:id="rId5" roundtripDataSignature="AMtx7mibRTFTFGlxBzVHbJy7869mFAwdnQ=="/>
    </ext>
  </extLst>
</workbook>
</file>

<file path=xl/sharedStrings.xml><?xml version="1.0" encoding="utf-8"?>
<sst xmlns="http://schemas.openxmlformats.org/spreadsheetml/2006/main" count="63" uniqueCount="63">
  <si>
    <t>Instituto de la Función Registral del Estado de México</t>
  </si>
  <si>
    <t>Estado de Actividades</t>
  </si>
  <si>
    <t>3. Del 1 al 31 de Diciembre de 2022</t>
  </si>
  <si>
    <t>Concepto</t>
  </si>
  <si>
    <t xml:space="preserve"> Mes Actual</t>
  </si>
  <si>
    <t>Mes Anterior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</si>
  <si>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</si>
  <si>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</si>
  <si>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</si>
  <si>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</si>
  <si>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</si>
  <si>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</si>
  <si>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</si>
  <si>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</si>
  <si>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</si>
  <si>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</si>
  <si>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</si>
  <si>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</si>
  <si>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Otros Ingresos y Beneficios</t>
  </si>
  <si>
    <t>Ingresos Financieros</t>
  </si>
  <si>
    <t>Incremento por Variación de Inventarios</t>
  </si>
  <si>
    <t xml:space="preserve"> 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</si>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</sst>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#.0;\-#,###.0"/>
    <numFmt numFmtId="165" formatCode="_-* #,##0.00_-;\-* #,##0.00_-;_-* &quot;-&quot;??_-;_-@"/>
    <numFmt numFmtId="166" formatCode="#,##0.00_ ;\-#,##0.00\ "/>
    <numFmt numFmtId="167" formatCode="#,##0.0_ ;\-#,##0.0\ "/>
    <numFmt numFmtId="168" formatCode="0.000%"/>
    <numFmt numFmtId="169" formatCode="#,##0.000000000000000_ ;\-#,##0.000000000000000\ "/>
  </numFmts>
  <fonts count="11">
    <font>
      <sz val="11.0"/>
      <color theme="1"/>
      <name val="Calibri"/>
      <scheme val="minor"/>
    </font>
    <font>
      <b/>
      <sz val="10.0"/>
      <color theme="1"/>
      <name val="Helvetica Neue"/>
    </font>
    <font/>
    <font>
      <sz val="10.0"/>
      <color theme="1"/>
      <name val="Helvetica Neue"/>
    </font>
    <font>
      <b/>
      <sz val="9.0"/>
      <color theme="1"/>
      <name val="Helvetica Neue"/>
    </font>
    <font>
      <sz val="9.0"/>
      <color theme="1"/>
      <name val="Helvetica Neue"/>
    </font>
    <font>
      <b/>
      <i/>
      <sz val="9.0"/>
      <color theme="1"/>
      <name val="Helvetica Neue"/>
    </font>
    <font>
      <b/>
      <sz val="10.0"/>
      <color rgb="FF1F497D"/>
      <name val="Helvetica Neue"/>
    </font>
    <font>
      <i/>
      <sz val="9.0"/>
      <color theme="1"/>
      <name val="Helvetica Neue"/>
    </font>
    <font>
      <sz val="8.0"/>
      <color theme="1"/>
      <name val="Helvetica Neue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/>
      <right/>
      <top/>
    </border>
    <border>
      <left/>
      <right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3" numFmtId="0" xfId="0" applyAlignment="1" applyFont="1">
      <alignment horizontal="center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right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2" fontId="4" numFmtId="17" xfId="0" applyAlignment="1" applyBorder="1" applyFont="1" applyNumberFormat="1">
      <alignment horizontal="center"/>
    </xf>
    <xf borderId="8" fillId="0" fontId="4" numFmtId="2" xfId="0" applyAlignment="1" applyBorder="1" applyFont="1" applyNumberFormat="1">
      <alignment horizontal="right"/>
    </xf>
    <xf borderId="9" fillId="0" fontId="5" numFmtId="0" xfId="0" applyBorder="1" applyFont="1"/>
    <xf borderId="0" fillId="0" fontId="5" numFmtId="0" xfId="0" applyFont="1"/>
    <xf borderId="4" fillId="2" fontId="5" numFmtId="0" xfId="0" applyBorder="1" applyFont="1"/>
    <xf borderId="10" fillId="0" fontId="5" numFmtId="2" xfId="0" applyAlignment="1" applyBorder="1" applyFont="1" applyNumberFormat="1">
      <alignment horizontal="right"/>
    </xf>
    <xf borderId="9" fillId="0" fontId="4" numFmtId="0" xfId="0" applyAlignment="1" applyBorder="1" applyFont="1">
      <alignment horizontal="left" shrinkToFit="0" vertical="center" wrapText="1"/>
    </xf>
    <xf borderId="4" fillId="2" fontId="5" numFmtId="164" xfId="0" applyBorder="1" applyFont="1" applyNumberFormat="1"/>
    <xf borderId="9" fillId="0" fontId="5" numFmtId="0" xfId="0" applyAlignment="1" applyBorder="1" applyFont="1">
      <alignment horizontal="center" shrinkToFit="0" vertical="center" wrapText="1"/>
    </xf>
    <xf borderId="4" fillId="2" fontId="4" numFmtId="165" xfId="0" applyBorder="1" applyFont="1" applyNumberFormat="1"/>
    <xf borderId="10" fillId="0" fontId="4" numFmtId="166" xfId="0" applyAlignment="1" applyBorder="1" applyFont="1" applyNumberFormat="1">
      <alignment horizontal="right"/>
    </xf>
    <xf borderId="9" fillId="0" fontId="5" numFmtId="0" xfId="0" applyAlignment="1" applyBorder="1" applyFont="1">
      <alignment horizontal="left" shrinkToFit="0" vertical="center" wrapText="1"/>
    </xf>
    <xf borderId="4" fillId="2" fontId="5" numFmtId="165" xfId="0" applyBorder="1" applyFont="1" applyNumberFormat="1"/>
    <xf borderId="10" fillId="0" fontId="5" numFmtId="165" xfId="0" applyBorder="1" applyFont="1" applyNumberFormat="1"/>
    <xf borderId="11" fillId="2" fontId="5" numFmtId="165" xfId="0" applyBorder="1" applyFont="1" applyNumberFormat="1"/>
    <xf borderId="12" fillId="2" fontId="4" numFmtId="165" xfId="0" applyAlignment="1" applyBorder="1" applyFont="1" applyNumberFormat="1">
      <alignment horizontal="right"/>
    </xf>
    <xf borderId="10" fillId="0" fontId="4" numFmtId="165" xfId="0" applyAlignment="1" applyBorder="1" applyFont="1" applyNumberFormat="1">
      <alignment horizontal="right"/>
    </xf>
    <xf borderId="9" fillId="0" fontId="2" numFmtId="0" xfId="0" applyBorder="1" applyFont="1"/>
    <xf borderId="13" fillId="0" fontId="2" numFmtId="0" xfId="0" applyBorder="1" applyFont="1"/>
    <xf borderId="10" fillId="0" fontId="2" numFmtId="0" xfId="0" applyBorder="1" applyFont="1"/>
    <xf borderId="0" fillId="0" fontId="3" numFmtId="165" xfId="0" applyFont="1" applyNumberFormat="1"/>
    <xf borderId="10" fillId="0" fontId="5" numFmtId="166" xfId="0" applyAlignment="1" applyBorder="1" applyFont="1" applyNumberFormat="1">
      <alignment horizontal="right"/>
    </xf>
    <xf borderId="0" fillId="0" fontId="5" numFmtId="165" xfId="0" applyFont="1" applyNumberFormat="1"/>
    <xf borderId="9" fillId="0" fontId="6" numFmtId="0" xfId="0" applyAlignment="1" applyBorder="1" applyFont="1">
      <alignment horizontal="left" shrinkToFit="0" vertical="center" wrapText="1"/>
    </xf>
    <xf borderId="0" fillId="0" fontId="3" numFmtId="167" xfId="0" applyFont="1" applyNumberFormat="1"/>
    <xf borderId="4" fillId="3" fontId="7" numFmtId="168" xfId="0" applyBorder="1" applyFill="1" applyFont="1" applyNumberFormat="1"/>
    <xf borderId="4" fillId="3" fontId="7" numFmtId="2" xfId="0" applyBorder="1" applyFont="1" applyNumberFormat="1"/>
    <xf borderId="0" fillId="0" fontId="3" numFmtId="2" xfId="0" applyFont="1" applyNumberFormat="1"/>
    <xf borderId="10" fillId="0" fontId="4" numFmtId="165" xfId="0" applyBorder="1" applyFont="1" applyNumberFormat="1"/>
    <xf borderId="0" fillId="0" fontId="3" numFmtId="0" xfId="0" applyAlignment="1" applyFont="1">
      <alignment horizontal="center"/>
    </xf>
    <xf borderId="9" fillId="0" fontId="4" numFmtId="0" xfId="0" applyBorder="1" applyFont="1"/>
    <xf borderId="9" fillId="0" fontId="6" numFmtId="0" xfId="0" applyBorder="1" applyFont="1"/>
    <xf borderId="0" fillId="0" fontId="8" numFmtId="0" xfId="0" applyFont="1"/>
    <xf borderId="11" fillId="2" fontId="4" numFmtId="166" xfId="0" applyAlignment="1" applyBorder="1" applyFont="1" applyNumberFormat="1">
      <alignment horizontal="right"/>
    </xf>
    <xf borderId="14" fillId="0" fontId="4" numFmtId="0" xfId="0" applyBorder="1" applyFont="1"/>
    <xf borderId="15" fillId="0" fontId="5" numFmtId="0" xfId="0" applyBorder="1" applyFont="1"/>
    <xf borderId="16" fillId="2" fontId="4" numFmtId="165" xfId="0" applyBorder="1" applyFont="1" applyNumberFormat="1"/>
    <xf borderId="17" fillId="0" fontId="4" numFmtId="166" xfId="0" applyAlignment="1" applyBorder="1" applyFont="1" applyNumberFormat="1">
      <alignment horizontal="right"/>
    </xf>
    <xf borderId="0" fillId="0" fontId="1" numFmtId="0" xfId="0" applyFont="1"/>
    <xf borderId="4" fillId="2" fontId="3" numFmtId="0" xfId="0" applyBorder="1" applyFont="1"/>
    <xf borderId="0" fillId="0" fontId="3" numFmtId="0" xfId="0" applyAlignment="1" applyFont="1">
      <alignment horizontal="right"/>
    </xf>
    <xf borderId="0" fillId="0" fontId="9" numFmtId="0" xfId="0" applyFont="1"/>
    <xf borderId="0" fillId="0" fontId="5" numFmtId="169" xfId="0" applyAlignment="1" applyFont="1" applyNumberFormat="1">
      <alignment horizontal="right"/>
    </xf>
    <xf borderId="4" fillId="4" fontId="10" numFmtId="0" xfId="0" applyAlignment="1" applyBorder="1" applyFill="1" applyFont="1">
      <alignment shrinkToFit="0" vertical="center" wrapText="1"/>
    </xf>
    <xf borderId="4" fillId="2" fontId="3" numFmtId="165" xfId="0" applyBorder="1" applyFont="1" applyNumberForma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76</xdr:row>
      <xdr:rowOff>123825</xdr:rowOff>
    </xdr:from>
    <xdr:ext cx="2447925" cy="1085850"/>
    <xdr:sp>
      <xdr:nvSpPr>
        <xdr:cNvPr id="3" name="Shape 3"/>
        <xdr:cNvSpPr txBox="1"/>
      </xdr:nvSpPr>
      <xdr:spPr>
        <a:xfrm>
          <a:off x="4122038" y="3241838"/>
          <a:ext cx="2447925" cy="10763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</a:t>
          </a: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M.A.P.  Antonio</a:t>
          </a: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 Hernández Tenorio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Subd</a:t>
          </a:r>
          <a:r>
            <a:rPr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irector  de Finanzas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152400</xdr:colOff>
      <xdr:row>78</xdr:row>
      <xdr:rowOff>142875</xdr:rowOff>
    </xdr:from>
    <xdr:ext cx="2647950" cy="809625"/>
    <xdr:sp>
      <xdr:nvSpPr>
        <xdr:cNvPr id="4" name="Shape 4"/>
        <xdr:cNvSpPr txBox="1"/>
      </xdr:nvSpPr>
      <xdr:spPr>
        <a:xfrm>
          <a:off x="4026788" y="3375188"/>
          <a:ext cx="2638425" cy="809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_____________________________</a:t>
          </a:r>
          <a:endParaRPr sz="1400"/>
        </a:p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Helvetica Neue"/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L. en D. Christian Gerardo Gasca Droppert</a:t>
          </a:r>
          <a:endParaRPr sz="1400"/>
        </a:p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Helvetica Neue"/>
            <a:buNone/>
          </a:pPr>
          <a:r>
            <a:rPr b="0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Director General del IFREM</a:t>
          </a:r>
          <a:endParaRPr sz="1400"/>
        </a:p>
      </xdr:txBody>
    </xdr:sp>
    <xdr:clientData fLocksWithSheet="0"/>
  </xdr:oneCellAnchor>
  <xdr:oneCellAnchor>
    <xdr:from>
      <xdr:col>1</xdr:col>
      <xdr:colOff>1866900</xdr:colOff>
      <xdr:row>79</xdr:row>
      <xdr:rowOff>9525</xdr:rowOff>
    </xdr:from>
    <xdr:ext cx="2390775" cy="704850"/>
    <xdr:sp>
      <xdr:nvSpPr>
        <xdr:cNvPr id="5" name="Shape 5"/>
        <xdr:cNvSpPr txBox="1"/>
      </xdr:nvSpPr>
      <xdr:spPr>
        <a:xfrm>
          <a:off x="4155375" y="3432338"/>
          <a:ext cx="2381250" cy="6953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_____________________________________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 L.A.E. Raúl Napoleón Lazcano Martínez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 </a:t>
          </a:r>
          <a:r>
            <a:rPr b="0" lang="en-US" sz="800">
              <a:solidFill>
                <a:schemeClr val="dk1"/>
              </a:solidFill>
              <a:latin typeface="Helvetica Neue"/>
              <a:ea typeface="Helvetica Neue"/>
              <a:cs typeface="Helvetica Neue"/>
              <a:sym typeface="Helvetica Neue"/>
            </a:rPr>
            <a:t>Director de Administración y Finanzas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71"/>
    <col customWidth="1" min="2" max="2" width="61.71"/>
    <col customWidth="1" min="3" max="3" width="18.71"/>
    <col customWidth="1" min="4" max="4" width="18.86"/>
    <col customWidth="1" min="5" max="5" width="17.29"/>
    <col customWidth="1" min="6" max="6" width="14.29"/>
    <col customWidth="1" min="7" max="7" width="11.43"/>
    <col customWidth="1" min="8" max="8" width="41.57"/>
    <col customWidth="1" min="9" max="26" width="11.43"/>
  </cols>
  <sheetData>
    <row r="1" ht="1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0.5" customHeight="1">
      <c r="A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5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6.0" customHeight="1">
      <c r="A4" s="5"/>
      <c r="B4" s="5"/>
      <c r="C4" s="6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8" t="s">
        <v>3</v>
      </c>
      <c r="B5" s="9"/>
      <c r="C5" s="10" t="s">
        <v>4</v>
      </c>
      <c r="D5" s="11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.25" customHeight="1">
      <c r="A6" s="12"/>
      <c r="B6" s="13"/>
      <c r="C6" s="14"/>
      <c r="D6" s="1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16" t="s">
        <v>6</v>
      </c>
      <c r="C7" s="17"/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.0" customHeight="1">
      <c r="A8" s="18"/>
      <c r="C8" s="17"/>
      <c r="D8" s="1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0" customHeight="1">
      <c r="A9" s="16" t="s">
        <v>7</v>
      </c>
      <c r="C9" s="19">
        <f t="shared" ref="C9:D9" si="1">SUM(C10:C16)</f>
        <v>228744543.9</v>
      </c>
      <c r="D9" s="20">
        <f t="shared" si="1"/>
        <v>191026090.6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9.75" customHeight="1">
      <c r="A10" s="21" t="s">
        <v>8</v>
      </c>
      <c r="C10" s="22">
        <v>0.0</v>
      </c>
      <c r="D10" s="23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9.75" customHeight="1">
      <c r="A11" s="21" t="s">
        <v>9</v>
      </c>
      <c r="C11" s="22">
        <v>0.0</v>
      </c>
      <c r="D11" s="23">
        <v>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75" customHeight="1">
      <c r="A12" s="21" t="s">
        <v>10</v>
      </c>
      <c r="C12" s="22">
        <v>0.0</v>
      </c>
      <c r="D12" s="23">
        <v>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0" customHeight="1">
      <c r="A13" s="21" t="s">
        <v>11</v>
      </c>
      <c r="C13" s="22">
        <v>2.25815463E8</v>
      </c>
      <c r="D13" s="24">
        <v>1.83535712E8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9.75" customHeight="1">
      <c r="A14" s="21" t="s">
        <v>12</v>
      </c>
      <c r="C14" s="22">
        <v>2929080.91</v>
      </c>
      <c r="D14" s="24">
        <v>7490378.55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9.75" customHeight="1">
      <c r="A15" s="21" t="s">
        <v>13</v>
      </c>
      <c r="C15" s="22">
        <v>0.0</v>
      </c>
      <c r="D15" s="23">
        <v>0.0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9.75" customHeight="1">
      <c r="A16" s="21" t="s">
        <v>14</v>
      </c>
      <c r="C16" s="22">
        <v>0.0</v>
      </c>
      <c r="D16" s="23">
        <v>0.0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6" t="s">
        <v>15</v>
      </c>
      <c r="C17" s="25">
        <f t="shared" ref="C17:D17" si="2">SUM(C19:C20)</f>
        <v>1784251.88</v>
      </c>
      <c r="D17" s="26">
        <f t="shared" si="2"/>
        <v>4639042.4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8.5" customHeight="1">
      <c r="A18" s="27"/>
      <c r="C18" s="28"/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8.5" customHeight="1">
      <c r="A19" s="21" t="s">
        <v>16</v>
      </c>
      <c r="C19" s="22">
        <v>0.0</v>
      </c>
      <c r="D19" s="23">
        <v>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0" customHeight="1">
      <c r="A20" s="21" t="s">
        <v>17</v>
      </c>
      <c r="C20" s="22">
        <v>1784251.88</v>
      </c>
      <c r="D20" s="24">
        <v>4639042.4</v>
      </c>
      <c r="E20" s="4"/>
      <c r="F20" s="4"/>
      <c r="G20" s="4"/>
      <c r="H20" s="3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9.75" customHeight="1">
      <c r="A21" s="18"/>
      <c r="C21" s="22"/>
      <c r="D21" s="3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16" t="s">
        <v>18</v>
      </c>
      <c r="C22" s="19">
        <f t="shared" ref="C22:D22" si="3">SUM(C23:C27)</f>
        <v>54944.75</v>
      </c>
      <c r="D22" s="20">
        <f t="shared" si="3"/>
        <v>35819.61</v>
      </c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0" customHeight="1">
      <c r="A23" s="21" t="s">
        <v>19</v>
      </c>
      <c r="C23" s="22"/>
      <c r="D23" s="2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1" t="s">
        <v>20</v>
      </c>
      <c r="C24" s="22">
        <v>0.0</v>
      </c>
      <c r="D24" s="23">
        <v>0.0</v>
      </c>
      <c r="E24" s="4" t="s">
        <v>21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21" t="s">
        <v>22</v>
      </c>
      <c r="C25" s="22">
        <v>0.0</v>
      </c>
      <c r="D25" s="23">
        <v>0.0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9.75" customHeight="1">
      <c r="A26" s="21" t="s">
        <v>23</v>
      </c>
      <c r="C26" s="22">
        <v>0.0</v>
      </c>
      <c r="D26" s="23">
        <v>0.0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21" t="s">
        <v>24</v>
      </c>
      <c r="C27" s="32">
        <v>54944.75</v>
      </c>
      <c r="D27" s="23">
        <v>35819.61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9.75" customHeight="1">
      <c r="A28" s="21"/>
      <c r="C28" s="22"/>
      <c r="D28" s="3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33" t="s">
        <v>25</v>
      </c>
      <c r="C29" s="19">
        <f t="shared" ref="C29:D29" si="4">SUM(C9+C17+C22)</f>
        <v>230583740.5</v>
      </c>
      <c r="D29" s="20">
        <f t="shared" si="4"/>
        <v>195700952.6</v>
      </c>
      <c r="E29" s="4"/>
      <c r="F29" s="3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9.75" customHeight="1">
      <c r="A30" s="18"/>
      <c r="C30" s="22"/>
      <c r="D30" s="3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9.75" customHeight="1">
      <c r="A31" s="16" t="s">
        <v>26</v>
      </c>
      <c r="C31" s="22"/>
      <c r="D31" s="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6.0" customHeight="1">
      <c r="A32" s="18"/>
      <c r="C32" s="22"/>
      <c r="D32" s="3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6" t="s">
        <v>27</v>
      </c>
      <c r="C33" s="19">
        <f t="shared" ref="C33:D33" si="5">SUM(C34:C36)</f>
        <v>34044504.33</v>
      </c>
      <c r="D33" s="20">
        <f t="shared" si="5"/>
        <v>24492483.58</v>
      </c>
      <c r="E33" s="30">
        <v>3.404450433E7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1" t="s">
        <v>28</v>
      </c>
      <c r="C34" s="22">
        <v>2.05930457E7</v>
      </c>
      <c r="D34" s="24">
        <v>1.960613767E7</v>
      </c>
      <c r="E34" s="35">
        <f t="shared" ref="E34:E36" si="6">+C34/$C$33</f>
        <v>0.6048860486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21" t="s">
        <v>29</v>
      </c>
      <c r="C35" s="22">
        <v>2796934.52</v>
      </c>
      <c r="D35" s="24">
        <v>7888.35</v>
      </c>
      <c r="E35" s="35">
        <f t="shared" si="6"/>
        <v>0.08215524282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21" t="s">
        <v>30</v>
      </c>
      <c r="C36" s="22">
        <v>1.065452411E7</v>
      </c>
      <c r="D36" s="24">
        <v>4878457.56</v>
      </c>
      <c r="E36" s="35">
        <f t="shared" si="6"/>
        <v>0.3129587086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.75" customHeight="1">
      <c r="A37" s="18"/>
      <c r="C37" s="22"/>
      <c r="D37" s="31"/>
      <c r="E37" s="3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16" t="s">
        <v>31</v>
      </c>
      <c r="C38" s="19">
        <f t="shared" ref="C38:D38" si="7">SUM(C39:C47)</f>
        <v>202954.24</v>
      </c>
      <c r="D38" s="20">
        <f t="shared" si="7"/>
        <v>1654036917</v>
      </c>
      <c r="E38" s="30"/>
      <c r="F38" s="3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21" t="s">
        <v>32</v>
      </c>
      <c r="C39" s="22">
        <v>0.0</v>
      </c>
      <c r="D39" s="24">
        <v>1.65380728098E9</v>
      </c>
      <c r="E39" s="3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9.75" customHeight="1">
      <c r="A40" s="21" t="s">
        <v>33</v>
      </c>
      <c r="C40" s="32">
        <v>0.0</v>
      </c>
      <c r="D40" s="23">
        <v>0.0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21" t="s">
        <v>34</v>
      </c>
      <c r="C41" s="22">
        <v>202954.24</v>
      </c>
      <c r="D41" s="24">
        <v>229635.54</v>
      </c>
      <c r="E41" s="3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9.75" customHeight="1">
      <c r="A42" s="21" t="s">
        <v>35</v>
      </c>
      <c r="C42" s="22">
        <v>0.0</v>
      </c>
      <c r="D42" s="24">
        <v>0.0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9.75" customHeight="1">
      <c r="A43" s="21" t="s">
        <v>36</v>
      </c>
      <c r="C43" s="22">
        <v>0.0</v>
      </c>
      <c r="D43" s="24">
        <v>0.0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9.75" customHeight="1">
      <c r="A44" s="21" t="s">
        <v>37</v>
      </c>
      <c r="C44" s="22">
        <v>0.0</v>
      </c>
      <c r="D44" s="24">
        <v>0.0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9.75" customHeight="1">
      <c r="A45" s="21" t="s">
        <v>38</v>
      </c>
      <c r="C45" s="22">
        <v>0.0</v>
      </c>
      <c r="D45" s="24">
        <v>0.0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9.75" customHeight="1">
      <c r="A46" s="21" t="s">
        <v>39</v>
      </c>
      <c r="C46" s="22">
        <v>0.0</v>
      </c>
      <c r="D46" s="24">
        <v>0.0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9.75" customHeight="1">
      <c r="A47" s="21" t="s">
        <v>40</v>
      </c>
      <c r="C47" s="22">
        <v>0.0</v>
      </c>
      <c r="D47" s="24">
        <v>0.0</v>
      </c>
      <c r="E47" s="4"/>
      <c r="F47" s="3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9.75" customHeight="1">
      <c r="A48" s="18"/>
      <c r="C48" s="22"/>
      <c r="D48" s="3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9.75" customHeight="1">
      <c r="A49" s="16" t="s">
        <v>41</v>
      </c>
      <c r="C49" s="19">
        <f t="shared" ref="C49:D49" si="8">SUM(C50:C52)</f>
        <v>0</v>
      </c>
      <c r="D49" s="38">
        <f t="shared" si="8"/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9.75" customHeight="1">
      <c r="A50" s="21" t="s">
        <v>42</v>
      </c>
      <c r="C50" s="22">
        <v>0.0</v>
      </c>
      <c r="D50" s="23">
        <v>0.0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9.75" customHeight="1">
      <c r="A51" s="21" t="s">
        <v>43</v>
      </c>
      <c r="C51" s="22">
        <v>0.0</v>
      </c>
      <c r="D51" s="23">
        <v>0.0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9.75" customHeight="1">
      <c r="A52" s="21" t="s">
        <v>44</v>
      </c>
      <c r="C52" s="22">
        <v>0.0</v>
      </c>
      <c r="D52" s="23">
        <v>0.0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9.75" customHeight="1">
      <c r="A53" s="18"/>
      <c r="C53" s="22"/>
      <c r="D53" s="3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6" t="s">
        <v>45</v>
      </c>
      <c r="C54" s="19">
        <f t="shared" ref="C54:D54" si="9">SUM(C55:C59)</f>
        <v>230822614.4</v>
      </c>
      <c r="D54" s="20">
        <f t="shared" si="9"/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21" t="s">
        <v>46</v>
      </c>
      <c r="C55" s="22">
        <v>0.0</v>
      </c>
      <c r="D55" s="24">
        <v>0.0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9.75" customHeight="1">
      <c r="A56" s="21" t="s">
        <v>47</v>
      </c>
      <c r="C56" s="22">
        <v>0.0</v>
      </c>
      <c r="D56" s="23">
        <v>0.0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21" t="s">
        <v>48</v>
      </c>
      <c r="C57" s="32">
        <v>2.308226144E8</v>
      </c>
      <c r="D57" s="24">
        <v>0.0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9.75" customHeight="1">
      <c r="A58" s="21" t="s">
        <v>49</v>
      </c>
      <c r="C58" s="22">
        <v>0.0</v>
      </c>
      <c r="D58" s="23">
        <v>0.0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9.75" customHeight="1">
      <c r="A59" s="21" t="s">
        <v>50</v>
      </c>
      <c r="C59" s="22">
        <v>0.0</v>
      </c>
      <c r="D59" s="23">
        <v>0.0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6.0" customHeight="1">
      <c r="A60" s="18"/>
      <c r="C60" s="22"/>
      <c r="D60" s="2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0" customHeight="1">
      <c r="A61" s="16" t="s">
        <v>51</v>
      </c>
      <c r="C61" s="19">
        <f t="shared" ref="C61:D61" si="10">SUM(C62:C67)</f>
        <v>3056527.4</v>
      </c>
      <c r="D61" s="38">
        <f t="shared" si="10"/>
        <v>433397.52</v>
      </c>
      <c r="E61" s="4"/>
      <c r="F61" s="4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7.25" customHeight="1">
      <c r="A62" s="21" t="s">
        <v>52</v>
      </c>
      <c r="C62" s="22">
        <v>4364970.46</v>
      </c>
      <c r="D62" s="24">
        <v>433397.52</v>
      </c>
      <c r="E62" s="4"/>
      <c r="F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9.75" customHeight="1">
      <c r="A63" s="21" t="s">
        <v>53</v>
      </c>
      <c r="C63" s="22">
        <v>0.0</v>
      </c>
      <c r="D63" s="23">
        <v>0.0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21" t="s">
        <v>54</v>
      </c>
      <c r="C64" s="22">
        <v>0.0</v>
      </c>
      <c r="D64" s="2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12" t="s">
        <v>55</v>
      </c>
      <c r="B65" s="13"/>
      <c r="C65" s="22">
        <v>0.0</v>
      </c>
      <c r="D65" s="23">
        <v>0.0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2" t="s">
        <v>56</v>
      </c>
      <c r="B66" s="13"/>
      <c r="C66" s="22">
        <v>0.0</v>
      </c>
      <c r="D66" s="23">
        <v>0.0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12" t="s">
        <v>57</v>
      </c>
      <c r="B67" s="13"/>
      <c r="C67" s="32">
        <v>-1308443.06</v>
      </c>
      <c r="D67" s="23">
        <v>0.0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9.0" customHeight="1">
      <c r="A68" s="12"/>
      <c r="B68" s="13"/>
      <c r="C68" s="22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0" t="s">
        <v>58</v>
      </c>
      <c r="B69" s="13"/>
      <c r="C69" s="19">
        <f t="shared" ref="C69:D69" si="11">SUM(C70)</f>
        <v>4255056.27</v>
      </c>
      <c r="D69" s="20">
        <f t="shared" si="11"/>
        <v>2884242.47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12" t="s">
        <v>59</v>
      </c>
      <c r="B70" s="13"/>
      <c r="C70" s="22">
        <v>4255056.27</v>
      </c>
      <c r="D70" s="24">
        <v>2884242.47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5.25" customHeight="1">
      <c r="A71" s="12"/>
      <c r="B71" s="13"/>
      <c r="C71" s="22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1" t="s">
        <v>60</v>
      </c>
      <c r="B72" s="42"/>
      <c r="C72" s="19">
        <f t="shared" ref="C72:D72" si="12">SUM(C69+C61+C54+C49+C38+C33)</f>
        <v>272381656.6</v>
      </c>
      <c r="D72" s="43">
        <f t="shared" si="12"/>
        <v>1681847040</v>
      </c>
      <c r="E72" s="34"/>
      <c r="F72" s="3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4.5" customHeight="1">
      <c r="A73" s="12"/>
      <c r="B73" s="13"/>
      <c r="C73" s="22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4" t="s">
        <v>61</v>
      </c>
      <c r="B74" s="45"/>
      <c r="C74" s="46">
        <f t="shared" ref="C74:D74" si="13">C29-C72</f>
        <v>-41797916.1</v>
      </c>
      <c r="D74" s="47">
        <f t="shared" si="13"/>
        <v>-1486146088</v>
      </c>
      <c r="E74" s="4"/>
      <c r="F74" s="30"/>
      <c r="G74" s="30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6.0" customHeight="1">
      <c r="A75" s="48"/>
      <c r="B75" s="4"/>
      <c r="C75" s="49"/>
      <c r="D75" s="5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51" t="s">
        <v>62</v>
      </c>
      <c r="B76" s="13"/>
      <c r="C76" s="22"/>
      <c r="D76" s="5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4"/>
      <c r="B77" s="39"/>
      <c r="C77" s="49"/>
      <c r="D77" s="53"/>
      <c r="E77" s="5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54"/>
      <c r="D78" s="5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9"/>
      <c r="D79" s="5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9"/>
      <c r="D80" s="5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9"/>
      <c r="D81" s="5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9"/>
      <c r="D82" s="50"/>
      <c r="E82" s="4"/>
      <c r="F82" s="4"/>
      <c r="G82" s="4"/>
      <c r="H82" s="5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9"/>
      <c r="D83" s="50"/>
      <c r="E83" s="4"/>
      <c r="F83" s="4"/>
      <c r="G83" s="4"/>
      <c r="H83" s="5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9"/>
      <c r="D84" s="5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9"/>
      <c r="D85" s="5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9"/>
      <c r="D86" s="5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9"/>
      <c r="D87" s="5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9"/>
      <c r="D88" s="5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9"/>
      <c r="D89" s="5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9"/>
      <c r="D90" s="5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9"/>
      <c r="D91" s="5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9"/>
      <c r="D92" s="5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9"/>
      <c r="D93" s="50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9"/>
      <c r="D94" s="50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9"/>
      <c r="D95" s="50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9"/>
      <c r="D96" s="50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9"/>
      <c r="D97" s="5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9"/>
      <c r="D98" s="50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9"/>
      <c r="D99" s="50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9"/>
      <c r="D100" s="5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9"/>
      <c r="D101" s="50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9"/>
      <c r="D102" s="50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9"/>
      <c r="D103" s="50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9"/>
      <c r="D104" s="5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9"/>
      <c r="D105" s="50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9"/>
      <c r="D106" s="50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9"/>
      <c r="D107" s="5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9"/>
      <c r="D108" s="50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9"/>
      <c r="D109" s="50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9"/>
      <c r="D110" s="5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9"/>
      <c r="D111" s="50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9"/>
      <c r="D112" s="50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9"/>
      <c r="D113" s="50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9"/>
      <c r="D114" s="50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9"/>
      <c r="D115" s="50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9"/>
      <c r="D116" s="50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9"/>
      <c r="D117" s="50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9"/>
      <c r="D118" s="50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9"/>
      <c r="D119" s="50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9"/>
      <c r="D120" s="5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9"/>
      <c r="D121" s="50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9"/>
      <c r="D122" s="50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9"/>
      <c r="D123" s="50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9"/>
      <c r="D124" s="50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9"/>
      <c r="D125" s="50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9"/>
      <c r="D126" s="50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9"/>
      <c r="D127" s="50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9"/>
      <c r="D128" s="50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9"/>
      <c r="D129" s="50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9"/>
      <c r="D130" s="5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9"/>
      <c r="D131" s="50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9"/>
      <c r="D132" s="50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9"/>
      <c r="D133" s="50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9"/>
      <c r="D134" s="50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9"/>
      <c r="D135" s="50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9"/>
      <c r="D136" s="50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9"/>
      <c r="D137" s="50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9"/>
      <c r="D138" s="50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9"/>
      <c r="D139" s="50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9"/>
      <c r="D140" s="5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9"/>
      <c r="D141" s="50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9"/>
      <c r="D142" s="50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9"/>
      <c r="D143" s="50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9"/>
      <c r="D144" s="50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9"/>
      <c r="D145" s="50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9"/>
      <c r="D146" s="50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9"/>
      <c r="D147" s="50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9"/>
      <c r="D148" s="50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9"/>
      <c r="D149" s="50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9"/>
      <c r="D150" s="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9"/>
      <c r="D151" s="50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9"/>
      <c r="D152" s="50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9"/>
      <c r="D153" s="50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9"/>
      <c r="D154" s="50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9"/>
      <c r="D155" s="50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9"/>
      <c r="D156" s="50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9"/>
      <c r="D157" s="50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9"/>
      <c r="D158" s="50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9"/>
      <c r="D159" s="50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9"/>
      <c r="D160" s="5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9"/>
      <c r="D161" s="50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9"/>
      <c r="D162" s="50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9"/>
      <c r="D163" s="50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9"/>
      <c r="D164" s="50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9"/>
      <c r="D165" s="50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9"/>
      <c r="D166" s="50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9"/>
      <c r="D167" s="50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9"/>
      <c r="D168" s="50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9"/>
      <c r="D169" s="50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9"/>
      <c r="D170" s="50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9"/>
      <c r="D171" s="50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9"/>
      <c r="D172" s="50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9"/>
      <c r="D173" s="50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9"/>
      <c r="D174" s="50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9"/>
      <c r="D175" s="50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9"/>
      <c r="D176" s="50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9"/>
      <c r="D177" s="50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9"/>
      <c r="D178" s="50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9"/>
      <c r="D179" s="50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9"/>
      <c r="D180" s="50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9"/>
      <c r="D181" s="50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9"/>
      <c r="D182" s="50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9"/>
      <c r="D183" s="50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9"/>
      <c r="D184" s="50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9"/>
      <c r="D185" s="50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9"/>
      <c r="D186" s="50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9"/>
      <c r="D187" s="50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9"/>
      <c r="D188" s="50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9"/>
      <c r="D189" s="50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9"/>
      <c r="D190" s="5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9"/>
      <c r="D191" s="50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9"/>
      <c r="D192" s="50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9"/>
      <c r="D193" s="50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9"/>
      <c r="D194" s="50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9"/>
      <c r="D195" s="50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9"/>
      <c r="D196" s="50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9"/>
      <c r="D197" s="50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9"/>
      <c r="D198" s="50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9"/>
      <c r="D199" s="50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9"/>
      <c r="D200" s="5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9"/>
      <c r="D201" s="50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9"/>
      <c r="D202" s="50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9"/>
      <c r="D203" s="50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9"/>
      <c r="D204" s="50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9"/>
      <c r="D205" s="50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9"/>
      <c r="D206" s="50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9"/>
      <c r="D207" s="50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9"/>
      <c r="D208" s="50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9"/>
      <c r="D209" s="50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9"/>
      <c r="D210" s="50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9"/>
      <c r="D211" s="50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9"/>
      <c r="D212" s="50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9"/>
      <c r="D213" s="50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9"/>
      <c r="D214" s="50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9"/>
      <c r="D215" s="50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9"/>
      <c r="D216" s="50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9"/>
      <c r="D217" s="50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9"/>
      <c r="D218" s="50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9"/>
      <c r="D219" s="50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9"/>
      <c r="D220" s="5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9"/>
      <c r="D221" s="50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9"/>
      <c r="D222" s="50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9"/>
      <c r="D223" s="50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9"/>
      <c r="D224" s="50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9"/>
      <c r="D225" s="50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9"/>
      <c r="D226" s="50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9"/>
      <c r="D227" s="50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9"/>
      <c r="D228" s="50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9"/>
      <c r="D229" s="50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9"/>
      <c r="D230" s="5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9"/>
      <c r="D231" s="50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9"/>
      <c r="D232" s="50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9"/>
      <c r="D233" s="50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9"/>
      <c r="D234" s="50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9"/>
      <c r="D235" s="50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9"/>
      <c r="D236" s="50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9"/>
      <c r="D237" s="50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9"/>
      <c r="D238" s="50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9"/>
      <c r="D239" s="50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9"/>
      <c r="D240" s="50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9"/>
      <c r="D241" s="50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9"/>
      <c r="D242" s="50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9"/>
      <c r="D243" s="50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9"/>
      <c r="D244" s="50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9"/>
      <c r="D245" s="50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9"/>
      <c r="D246" s="50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9"/>
      <c r="D247" s="50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9"/>
      <c r="D248" s="50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9"/>
      <c r="D249" s="50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9"/>
      <c r="D250" s="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9"/>
      <c r="D251" s="50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9"/>
      <c r="D252" s="50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9"/>
      <c r="D253" s="50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9"/>
      <c r="D254" s="50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9"/>
      <c r="D255" s="50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9"/>
      <c r="D256" s="50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9"/>
      <c r="D257" s="50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9"/>
      <c r="D258" s="50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9"/>
      <c r="D259" s="50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9"/>
      <c r="D260" s="5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9"/>
      <c r="D261" s="50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9"/>
      <c r="D262" s="50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9"/>
      <c r="D263" s="50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9"/>
      <c r="D264" s="50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9"/>
      <c r="D265" s="50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9"/>
      <c r="D266" s="50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9"/>
      <c r="D267" s="50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9"/>
      <c r="D268" s="50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9"/>
      <c r="D269" s="50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9"/>
      <c r="D270" s="50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9"/>
      <c r="D271" s="50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9"/>
      <c r="D272" s="50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9"/>
      <c r="D273" s="50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9"/>
      <c r="D274" s="50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9"/>
      <c r="D275" s="50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9"/>
      <c r="D276" s="50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9"/>
      <c r="D277" s="50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9"/>
      <c r="D278" s="50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9"/>
      <c r="D279" s="50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9"/>
      <c r="D280" s="5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9"/>
      <c r="D281" s="50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9"/>
      <c r="D282" s="50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9"/>
      <c r="D283" s="50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9"/>
      <c r="D284" s="50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9"/>
      <c r="D285" s="50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9"/>
      <c r="D286" s="50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9"/>
      <c r="D287" s="50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9"/>
      <c r="D288" s="50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9"/>
      <c r="D289" s="50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9"/>
      <c r="D290" s="5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9"/>
      <c r="D291" s="50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9"/>
      <c r="D292" s="50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9"/>
      <c r="D293" s="50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9"/>
      <c r="D294" s="50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9"/>
      <c r="D295" s="50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9"/>
      <c r="D296" s="50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9"/>
      <c r="D297" s="50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9"/>
      <c r="D298" s="50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9"/>
      <c r="D299" s="50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9"/>
      <c r="D300" s="5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9"/>
      <c r="D301" s="50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9"/>
      <c r="D302" s="50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9"/>
      <c r="D303" s="50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9"/>
      <c r="D304" s="50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9"/>
      <c r="D305" s="50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9"/>
      <c r="D306" s="50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9"/>
      <c r="D307" s="50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9"/>
      <c r="D308" s="50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9"/>
      <c r="D309" s="50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9"/>
      <c r="D310" s="5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9"/>
      <c r="D311" s="50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9"/>
      <c r="D312" s="50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9"/>
      <c r="D313" s="50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9"/>
      <c r="D314" s="50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9"/>
      <c r="D315" s="50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9"/>
      <c r="D316" s="50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9"/>
      <c r="D317" s="50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9"/>
      <c r="D318" s="50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9"/>
      <c r="D319" s="50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9"/>
      <c r="D320" s="5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9"/>
      <c r="D321" s="50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9"/>
      <c r="D322" s="50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9"/>
      <c r="D323" s="50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9"/>
      <c r="D324" s="50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9"/>
      <c r="D325" s="50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9"/>
      <c r="D326" s="50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9"/>
      <c r="D327" s="50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9"/>
      <c r="D328" s="50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9"/>
      <c r="D329" s="50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9"/>
      <c r="D330" s="5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9"/>
      <c r="D331" s="50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9"/>
      <c r="D332" s="50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9"/>
      <c r="D333" s="50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9"/>
      <c r="D334" s="50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9"/>
      <c r="D335" s="50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9"/>
      <c r="D336" s="50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9"/>
      <c r="D337" s="50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9"/>
      <c r="D338" s="50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9"/>
      <c r="D339" s="50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9"/>
      <c r="D340" s="5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9"/>
      <c r="D341" s="50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9"/>
      <c r="D342" s="50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9"/>
      <c r="D343" s="50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9"/>
      <c r="D344" s="50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9"/>
      <c r="D345" s="50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9"/>
      <c r="D346" s="50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9"/>
      <c r="D347" s="50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9"/>
      <c r="D348" s="50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9"/>
      <c r="D349" s="50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9"/>
      <c r="D350" s="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9"/>
      <c r="D351" s="50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9"/>
      <c r="D352" s="50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9"/>
      <c r="D353" s="50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9"/>
      <c r="D354" s="50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9"/>
      <c r="D355" s="50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9"/>
      <c r="D356" s="50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9"/>
      <c r="D357" s="50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9"/>
      <c r="D358" s="50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9"/>
      <c r="D359" s="50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9"/>
      <c r="D360" s="5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9"/>
      <c r="D361" s="50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9"/>
      <c r="D362" s="50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9"/>
      <c r="D363" s="50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9"/>
      <c r="D364" s="50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9"/>
      <c r="D365" s="50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9"/>
      <c r="D366" s="50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9"/>
      <c r="D367" s="50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9"/>
      <c r="D368" s="50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9"/>
      <c r="D369" s="50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9"/>
      <c r="D370" s="5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9"/>
      <c r="D371" s="50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9"/>
      <c r="D372" s="50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9"/>
      <c r="D373" s="50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9"/>
      <c r="D374" s="50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9"/>
      <c r="D375" s="50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9"/>
      <c r="D376" s="50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9"/>
      <c r="D377" s="50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9"/>
      <c r="D378" s="50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9"/>
      <c r="D379" s="50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9"/>
      <c r="D380" s="5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9"/>
      <c r="D381" s="50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9"/>
      <c r="D382" s="50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9"/>
      <c r="D383" s="50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9"/>
      <c r="D384" s="50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9"/>
      <c r="D385" s="50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9"/>
      <c r="D386" s="50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9"/>
      <c r="D387" s="50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9"/>
      <c r="D388" s="50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9"/>
      <c r="D389" s="50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9"/>
      <c r="D390" s="5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9"/>
      <c r="D391" s="50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9"/>
      <c r="D392" s="50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9"/>
      <c r="D393" s="50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9"/>
      <c r="D394" s="50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9"/>
      <c r="D395" s="50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9"/>
      <c r="D396" s="50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9"/>
      <c r="D397" s="50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9"/>
      <c r="D398" s="50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9"/>
      <c r="D399" s="50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9"/>
      <c r="D400" s="5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9"/>
      <c r="D401" s="50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9"/>
      <c r="D402" s="50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9"/>
      <c r="D403" s="50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9"/>
      <c r="D404" s="50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9"/>
      <c r="D405" s="50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9"/>
      <c r="D406" s="50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9"/>
      <c r="D407" s="50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9"/>
      <c r="D408" s="50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9"/>
      <c r="D409" s="50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9"/>
      <c r="D410" s="5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9"/>
      <c r="D411" s="50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9"/>
      <c r="D412" s="50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9"/>
      <c r="D413" s="50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9"/>
      <c r="D414" s="50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9"/>
      <c r="D415" s="50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9"/>
      <c r="D416" s="50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9"/>
      <c r="D417" s="50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9"/>
      <c r="D418" s="50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9"/>
      <c r="D419" s="50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9"/>
      <c r="D420" s="5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9"/>
      <c r="D421" s="50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9"/>
      <c r="D422" s="50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9"/>
      <c r="D423" s="50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9"/>
      <c r="D424" s="50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9"/>
      <c r="D425" s="50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9"/>
      <c r="D426" s="50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9"/>
      <c r="D427" s="50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9"/>
      <c r="D428" s="50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9"/>
      <c r="D429" s="50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9"/>
      <c r="D430" s="5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9"/>
      <c r="D431" s="50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9"/>
      <c r="D432" s="50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9"/>
      <c r="D433" s="50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9"/>
      <c r="D434" s="50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9"/>
      <c r="D435" s="50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9"/>
      <c r="D436" s="50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9"/>
      <c r="D437" s="50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9"/>
      <c r="D438" s="50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9"/>
      <c r="D439" s="50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9"/>
      <c r="D440" s="5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9"/>
      <c r="D441" s="50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9"/>
      <c r="D442" s="50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9"/>
      <c r="D443" s="50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9"/>
      <c r="D444" s="50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9"/>
      <c r="D445" s="50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9"/>
      <c r="D446" s="50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9"/>
      <c r="D447" s="50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9"/>
      <c r="D448" s="50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9"/>
      <c r="D449" s="50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9"/>
      <c r="D450" s="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9"/>
      <c r="D451" s="50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9"/>
      <c r="D452" s="50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9"/>
      <c r="D453" s="50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9"/>
      <c r="D454" s="50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9"/>
      <c r="D455" s="50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9"/>
      <c r="D456" s="50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9"/>
      <c r="D457" s="50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9"/>
      <c r="D458" s="50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9"/>
      <c r="D459" s="50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9"/>
      <c r="D460" s="5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9"/>
      <c r="D461" s="50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9"/>
      <c r="D462" s="50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9"/>
      <c r="D463" s="50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9"/>
      <c r="D464" s="50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9"/>
      <c r="D465" s="50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9"/>
      <c r="D466" s="50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9"/>
      <c r="D467" s="50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9"/>
      <c r="D468" s="50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9"/>
      <c r="D469" s="50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9"/>
      <c r="D470" s="5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9"/>
      <c r="D471" s="50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9"/>
      <c r="D472" s="50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9"/>
      <c r="D473" s="50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9"/>
      <c r="D474" s="50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9"/>
      <c r="D475" s="50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9"/>
      <c r="D476" s="50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9"/>
      <c r="D477" s="50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9"/>
      <c r="D478" s="50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9"/>
      <c r="D479" s="50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9"/>
      <c r="D480" s="5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9"/>
      <c r="D481" s="50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9"/>
      <c r="D482" s="50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9"/>
      <c r="D483" s="50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9"/>
      <c r="D484" s="50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9"/>
      <c r="D485" s="50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9"/>
      <c r="D486" s="50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9"/>
      <c r="D487" s="50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9"/>
      <c r="D488" s="50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9"/>
      <c r="D489" s="50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9"/>
      <c r="D490" s="5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9"/>
      <c r="D491" s="50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9"/>
      <c r="D492" s="50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9"/>
      <c r="D493" s="50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9"/>
      <c r="D494" s="50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9"/>
      <c r="D495" s="50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9"/>
      <c r="D496" s="50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9"/>
      <c r="D497" s="50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9"/>
      <c r="D498" s="50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9"/>
      <c r="D499" s="50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9"/>
      <c r="D500" s="5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9"/>
      <c r="D501" s="50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9"/>
      <c r="D502" s="50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9"/>
      <c r="D503" s="50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9"/>
      <c r="D504" s="50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9"/>
      <c r="D505" s="50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9"/>
      <c r="D506" s="50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9"/>
      <c r="D507" s="50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9"/>
      <c r="D508" s="50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9"/>
      <c r="D509" s="50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9"/>
      <c r="D510" s="5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9"/>
      <c r="D511" s="50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9"/>
      <c r="D512" s="50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9"/>
      <c r="D513" s="50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9"/>
      <c r="D514" s="50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9"/>
      <c r="D515" s="50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9"/>
      <c r="D516" s="50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9"/>
      <c r="D517" s="50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9"/>
      <c r="D518" s="50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9"/>
      <c r="D519" s="50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9"/>
      <c r="D520" s="5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9"/>
      <c r="D521" s="50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9"/>
      <c r="D522" s="50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9"/>
      <c r="D523" s="50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9"/>
      <c r="D524" s="50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9"/>
      <c r="D525" s="50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9"/>
      <c r="D526" s="50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9"/>
      <c r="D527" s="50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9"/>
      <c r="D528" s="50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9"/>
      <c r="D529" s="50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9"/>
      <c r="D530" s="5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9"/>
      <c r="D531" s="50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9"/>
      <c r="D532" s="50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9"/>
      <c r="D533" s="50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9"/>
      <c r="D534" s="50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9"/>
      <c r="D535" s="50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9"/>
      <c r="D536" s="50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9"/>
      <c r="D537" s="50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9"/>
      <c r="D538" s="50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9"/>
      <c r="D539" s="50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9"/>
      <c r="D540" s="5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9"/>
      <c r="D541" s="50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9"/>
      <c r="D542" s="50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9"/>
      <c r="D543" s="50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9"/>
      <c r="D544" s="50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9"/>
      <c r="D545" s="50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9"/>
      <c r="D546" s="50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9"/>
      <c r="D547" s="50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9"/>
      <c r="D548" s="50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9"/>
      <c r="D549" s="50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9"/>
      <c r="D550" s="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9"/>
      <c r="D551" s="50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9"/>
      <c r="D552" s="50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9"/>
      <c r="D553" s="50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9"/>
      <c r="D554" s="50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9"/>
      <c r="D555" s="50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9"/>
      <c r="D556" s="50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9"/>
      <c r="D557" s="50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9"/>
      <c r="D558" s="50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9"/>
      <c r="D559" s="50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9"/>
      <c r="D560" s="5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9"/>
      <c r="D561" s="50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9"/>
      <c r="D562" s="50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9"/>
      <c r="D563" s="50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9"/>
      <c r="D564" s="50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9"/>
      <c r="D565" s="50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9"/>
      <c r="D566" s="50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9"/>
      <c r="D567" s="50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9"/>
      <c r="D568" s="50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9"/>
      <c r="D569" s="50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9"/>
      <c r="D570" s="5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9"/>
      <c r="D571" s="50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9"/>
      <c r="D572" s="50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9"/>
      <c r="D573" s="50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9"/>
      <c r="D574" s="50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9"/>
      <c r="D575" s="50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9"/>
      <c r="D576" s="50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9"/>
      <c r="D577" s="50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9"/>
      <c r="D578" s="50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9"/>
      <c r="D579" s="50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9"/>
      <c r="D580" s="5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9"/>
      <c r="D581" s="50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9"/>
      <c r="D582" s="50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9"/>
      <c r="D583" s="50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9"/>
      <c r="D584" s="50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9"/>
      <c r="D585" s="50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9"/>
      <c r="D586" s="50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9"/>
      <c r="D587" s="50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9"/>
      <c r="D588" s="50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9"/>
      <c r="D589" s="50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9"/>
      <c r="D590" s="5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9"/>
      <c r="D591" s="50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9"/>
      <c r="D592" s="50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9"/>
      <c r="D593" s="50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9"/>
      <c r="D594" s="50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9"/>
      <c r="D595" s="50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9"/>
      <c r="D596" s="50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9"/>
      <c r="D597" s="50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9"/>
      <c r="D598" s="50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9"/>
      <c r="D599" s="50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9"/>
      <c r="D600" s="5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9"/>
      <c r="D601" s="50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9"/>
      <c r="D602" s="50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9"/>
      <c r="D603" s="50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9"/>
      <c r="D604" s="50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9"/>
      <c r="D605" s="50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9"/>
      <c r="D606" s="50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9"/>
      <c r="D607" s="50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9"/>
      <c r="D608" s="50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9"/>
      <c r="D609" s="50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9"/>
      <c r="D610" s="5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9"/>
      <c r="D611" s="50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9"/>
      <c r="D612" s="50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9"/>
      <c r="D613" s="50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9"/>
      <c r="D614" s="50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9"/>
      <c r="D615" s="50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9"/>
      <c r="D616" s="50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9"/>
      <c r="D617" s="50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9"/>
      <c r="D618" s="50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9"/>
      <c r="D619" s="50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9"/>
      <c r="D620" s="5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9"/>
      <c r="D621" s="50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9"/>
      <c r="D622" s="50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9"/>
      <c r="D623" s="50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9"/>
      <c r="D624" s="50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9"/>
      <c r="D625" s="50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9"/>
      <c r="D626" s="50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9"/>
      <c r="D627" s="50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9"/>
      <c r="D628" s="50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9"/>
      <c r="D629" s="50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9"/>
      <c r="D630" s="5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9"/>
      <c r="D631" s="50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9"/>
      <c r="D632" s="50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9"/>
      <c r="D633" s="50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9"/>
      <c r="D634" s="50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9"/>
      <c r="D635" s="50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9"/>
      <c r="D636" s="50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9"/>
      <c r="D637" s="50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9"/>
      <c r="D638" s="50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9"/>
      <c r="D639" s="50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9"/>
      <c r="D640" s="5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9"/>
      <c r="D641" s="50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9"/>
      <c r="D642" s="50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9"/>
      <c r="D643" s="50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9"/>
      <c r="D644" s="50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9"/>
      <c r="D645" s="50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9"/>
      <c r="D646" s="50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9"/>
      <c r="D647" s="50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9"/>
      <c r="D648" s="50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9"/>
      <c r="D649" s="50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9"/>
      <c r="D650" s="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9"/>
      <c r="D651" s="50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9"/>
      <c r="D652" s="50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9"/>
      <c r="D653" s="50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9"/>
      <c r="D654" s="50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9"/>
      <c r="D655" s="50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9"/>
      <c r="D656" s="50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9"/>
      <c r="D657" s="50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9"/>
      <c r="D658" s="50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9"/>
      <c r="D659" s="50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9"/>
      <c r="D660" s="5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9"/>
      <c r="D661" s="50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9"/>
      <c r="D662" s="50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9"/>
      <c r="D663" s="50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9"/>
      <c r="D664" s="50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9"/>
      <c r="D665" s="50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9"/>
      <c r="D666" s="50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9"/>
      <c r="D667" s="50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9"/>
      <c r="D668" s="50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9"/>
      <c r="D669" s="50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9"/>
      <c r="D670" s="5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9"/>
      <c r="D671" s="50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9"/>
      <c r="D672" s="50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9"/>
      <c r="D673" s="50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9"/>
      <c r="D674" s="50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9"/>
      <c r="D675" s="50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9"/>
      <c r="D676" s="50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9"/>
      <c r="D677" s="50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9"/>
      <c r="D678" s="50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9"/>
      <c r="D679" s="50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9"/>
      <c r="D680" s="5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9"/>
      <c r="D681" s="50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9"/>
      <c r="D682" s="50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9"/>
      <c r="D683" s="50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9"/>
      <c r="D684" s="50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9"/>
      <c r="D685" s="50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9"/>
      <c r="D686" s="50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9"/>
      <c r="D687" s="50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9"/>
      <c r="D688" s="50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9"/>
      <c r="D689" s="50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9"/>
      <c r="D690" s="5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9"/>
      <c r="D691" s="50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9"/>
      <c r="D692" s="50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9"/>
      <c r="D693" s="50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9"/>
      <c r="D694" s="50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9"/>
      <c r="D695" s="50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9"/>
      <c r="D696" s="50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9"/>
      <c r="D697" s="50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9"/>
      <c r="D698" s="50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9"/>
      <c r="D699" s="50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9"/>
      <c r="D700" s="5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9"/>
      <c r="D701" s="50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9"/>
      <c r="D702" s="50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9"/>
      <c r="D703" s="50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9"/>
      <c r="D704" s="50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9"/>
      <c r="D705" s="50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9"/>
      <c r="D706" s="50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9"/>
      <c r="D707" s="50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9"/>
      <c r="D708" s="50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9"/>
      <c r="D709" s="50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9"/>
      <c r="D710" s="5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9"/>
      <c r="D711" s="50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9"/>
      <c r="D712" s="50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9"/>
      <c r="D713" s="50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9"/>
      <c r="D714" s="50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9"/>
      <c r="D715" s="50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9"/>
      <c r="D716" s="50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9"/>
      <c r="D717" s="50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9"/>
      <c r="D718" s="50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9"/>
      <c r="D719" s="50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9"/>
      <c r="D720" s="5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9"/>
      <c r="D721" s="50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9"/>
      <c r="D722" s="50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9"/>
      <c r="D723" s="50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9"/>
      <c r="D724" s="50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9"/>
      <c r="D725" s="50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9"/>
      <c r="D726" s="50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9"/>
      <c r="D727" s="50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9"/>
      <c r="D728" s="50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9"/>
      <c r="D729" s="50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9"/>
      <c r="D730" s="5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9"/>
      <c r="D731" s="50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9"/>
      <c r="D732" s="50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9"/>
      <c r="D733" s="50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9"/>
      <c r="D734" s="50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9"/>
      <c r="D735" s="50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9"/>
      <c r="D736" s="50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9"/>
      <c r="D737" s="50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9"/>
      <c r="D738" s="50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9"/>
      <c r="D739" s="50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9"/>
      <c r="D740" s="50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9"/>
      <c r="D741" s="50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9"/>
      <c r="D742" s="50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9"/>
      <c r="D743" s="50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9"/>
      <c r="D744" s="50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9"/>
      <c r="D745" s="50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9"/>
      <c r="D746" s="50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9"/>
      <c r="D747" s="50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9"/>
      <c r="D748" s="50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9"/>
      <c r="D749" s="50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9"/>
      <c r="D750" s="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9"/>
      <c r="D751" s="50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9"/>
      <c r="D752" s="50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9"/>
      <c r="D753" s="50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9"/>
      <c r="D754" s="50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9"/>
      <c r="D755" s="50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9"/>
      <c r="D756" s="50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9"/>
      <c r="D757" s="50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9"/>
      <c r="D758" s="50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9"/>
      <c r="D759" s="50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9"/>
      <c r="D760" s="5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9"/>
      <c r="D761" s="50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9"/>
      <c r="D762" s="50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9"/>
      <c r="D763" s="50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9"/>
      <c r="D764" s="50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9"/>
      <c r="D765" s="50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9"/>
      <c r="D766" s="50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9"/>
      <c r="D767" s="50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9"/>
      <c r="D768" s="50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9"/>
      <c r="D769" s="50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9"/>
      <c r="D770" s="5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9"/>
      <c r="D771" s="50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9"/>
      <c r="D772" s="50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9"/>
      <c r="D773" s="50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9"/>
      <c r="D774" s="50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9"/>
      <c r="D775" s="50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9"/>
      <c r="D776" s="50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9"/>
      <c r="D777" s="50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9"/>
      <c r="D778" s="50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9"/>
      <c r="D779" s="50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9"/>
      <c r="D780" s="5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9"/>
      <c r="D781" s="50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9"/>
      <c r="D782" s="50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9"/>
      <c r="D783" s="50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9"/>
      <c r="D784" s="50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9"/>
      <c r="D785" s="50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9"/>
      <c r="D786" s="50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9"/>
      <c r="D787" s="50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9"/>
      <c r="D788" s="50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9"/>
      <c r="D789" s="50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9"/>
      <c r="D790" s="5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9"/>
      <c r="D791" s="50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9"/>
      <c r="D792" s="50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9"/>
      <c r="D793" s="50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9"/>
      <c r="D794" s="50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9"/>
      <c r="D795" s="50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9"/>
      <c r="D796" s="50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9"/>
      <c r="D797" s="50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9"/>
      <c r="D798" s="50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9"/>
      <c r="D799" s="50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9"/>
      <c r="D800" s="5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9"/>
      <c r="D801" s="50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9"/>
      <c r="D802" s="50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9"/>
      <c r="D803" s="50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9"/>
      <c r="D804" s="50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9"/>
      <c r="D805" s="50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9"/>
      <c r="D806" s="50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9"/>
      <c r="D807" s="50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9"/>
      <c r="D808" s="50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9"/>
      <c r="D809" s="50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9"/>
      <c r="D810" s="5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9"/>
      <c r="D811" s="50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9"/>
      <c r="D812" s="50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9"/>
      <c r="D813" s="50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9"/>
      <c r="D814" s="50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9"/>
      <c r="D815" s="50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9"/>
      <c r="D816" s="50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9"/>
      <c r="D817" s="50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9"/>
      <c r="D818" s="50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9"/>
      <c r="D819" s="50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9"/>
      <c r="D820" s="5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9"/>
      <c r="D821" s="50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9"/>
      <c r="D822" s="50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9"/>
      <c r="D823" s="50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9"/>
      <c r="D824" s="50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9"/>
      <c r="D825" s="50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9"/>
      <c r="D826" s="50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9"/>
      <c r="D827" s="50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9"/>
      <c r="D828" s="50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9"/>
      <c r="D829" s="50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9"/>
      <c r="D830" s="5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9"/>
      <c r="D831" s="50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9"/>
      <c r="D832" s="50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9"/>
      <c r="D833" s="50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9"/>
      <c r="D834" s="50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9"/>
      <c r="D835" s="50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9"/>
      <c r="D836" s="50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9"/>
      <c r="D837" s="50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9"/>
      <c r="D838" s="50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9"/>
      <c r="D839" s="50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9"/>
      <c r="D840" s="5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9"/>
      <c r="D841" s="50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9"/>
      <c r="D842" s="50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9"/>
      <c r="D843" s="50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9"/>
      <c r="D844" s="50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9"/>
      <c r="D845" s="50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9"/>
      <c r="D846" s="50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9"/>
      <c r="D847" s="50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9"/>
      <c r="D848" s="50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9"/>
      <c r="D849" s="50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9"/>
      <c r="D850" s="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9"/>
      <c r="D851" s="50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9"/>
      <c r="D852" s="50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9"/>
      <c r="D853" s="50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9"/>
      <c r="D854" s="50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9"/>
      <c r="D855" s="50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9"/>
      <c r="D856" s="50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9"/>
      <c r="D857" s="50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9"/>
      <c r="D858" s="50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9"/>
      <c r="D859" s="50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9"/>
      <c r="D860" s="5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9"/>
      <c r="D861" s="50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9"/>
      <c r="D862" s="50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9"/>
      <c r="D863" s="50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9"/>
      <c r="D864" s="50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9"/>
      <c r="D865" s="50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9"/>
      <c r="D866" s="50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9"/>
      <c r="D867" s="50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9"/>
      <c r="D868" s="50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9"/>
      <c r="D869" s="50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9"/>
      <c r="D870" s="5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9"/>
      <c r="D871" s="50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9"/>
      <c r="D872" s="50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9"/>
      <c r="D873" s="50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9"/>
      <c r="D874" s="50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9"/>
      <c r="D875" s="50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9"/>
      <c r="D876" s="50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9"/>
      <c r="D877" s="50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9"/>
      <c r="D878" s="50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9"/>
      <c r="D879" s="50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9"/>
      <c r="D880" s="5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9"/>
      <c r="D881" s="50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9"/>
      <c r="D882" s="50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9"/>
      <c r="D883" s="50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9"/>
      <c r="D884" s="50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9"/>
      <c r="D885" s="50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9"/>
      <c r="D886" s="50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9"/>
      <c r="D887" s="50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9"/>
      <c r="D888" s="50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9"/>
      <c r="D889" s="50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9"/>
      <c r="D890" s="5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9"/>
      <c r="D891" s="50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9"/>
      <c r="D892" s="50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9"/>
      <c r="D893" s="50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9"/>
      <c r="D894" s="50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9"/>
      <c r="D895" s="50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9"/>
      <c r="D896" s="50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9"/>
      <c r="D897" s="50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9"/>
      <c r="D898" s="50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9"/>
      <c r="D899" s="50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9"/>
      <c r="D900" s="5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9"/>
      <c r="D901" s="50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9"/>
      <c r="D902" s="50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9"/>
      <c r="D903" s="50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9"/>
      <c r="D904" s="50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9"/>
      <c r="D905" s="50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9"/>
      <c r="D906" s="50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9"/>
      <c r="D907" s="50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9"/>
      <c r="D908" s="50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9"/>
      <c r="D909" s="50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9"/>
      <c r="D910" s="5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9"/>
      <c r="D911" s="50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9"/>
      <c r="D912" s="50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9"/>
      <c r="D913" s="50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9"/>
      <c r="D914" s="50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9"/>
      <c r="D915" s="50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9"/>
      <c r="D916" s="50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9"/>
      <c r="D917" s="50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9"/>
      <c r="D918" s="50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9"/>
      <c r="D919" s="50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9"/>
      <c r="D920" s="5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9"/>
      <c r="D921" s="50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9"/>
      <c r="D922" s="50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9"/>
      <c r="D923" s="50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9"/>
      <c r="D924" s="50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9"/>
      <c r="D925" s="50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9"/>
      <c r="D926" s="50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9"/>
      <c r="D927" s="50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9"/>
      <c r="D928" s="50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9"/>
      <c r="D929" s="50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9"/>
      <c r="D930" s="5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9"/>
      <c r="D931" s="50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9"/>
      <c r="D932" s="50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9"/>
      <c r="D933" s="50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9"/>
      <c r="D934" s="50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9"/>
      <c r="D935" s="50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9"/>
      <c r="D936" s="50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9"/>
      <c r="D937" s="50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9"/>
      <c r="D938" s="50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9"/>
      <c r="D939" s="50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9"/>
      <c r="D940" s="5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9"/>
      <c r="D941" s="50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9"/>
      <c r="D942" s="50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9"/>
      <c r="D943" s="50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9"/>
      <c r="D944" s="50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9"/>
      <c r="D945" s="50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9"/>
      <c r="D946" s="50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9"/>
      <c r="D947" s="50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9"/>
      <c r="D948" s="50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9"/>
      <c r="D949" s="50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9"/>
      <c r="D950" s="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9"/>
      <c r="D951" s="50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9"/>
      <c r="D952" s="50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9"/>
      <c r="D953" s="50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9"/>
      <c r="D954" s="50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9"/>
      <c r="D955" s="50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9"/>
      <c r="D956" s="50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9"/>
      <c r="D957" s="50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9"/>
      <c r="D958" s="50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9"/>
      <c r="D959" s="50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9"/>
      <c r="D960" s="5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9"/>
      <c r="D961" s="50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9"/>
      <c r="D962" s="50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9"/>
      <c r="D963" s="50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9"/>
      <c r="D964" s="50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9"/>
      <c r="D965" s="50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9"/>
      <c r="D966" s="50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9"/>
      <c r="D967" s="50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9"/>
      <c r="D968" s="50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9"/>
      <c r="D969" s="50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9"/>
      <c r="D970" s="5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9"/>
      <c r="D971" s="50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9"/>
      <c r="D972" s="50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9"/>
      <c r="D973" s="50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9"/>
      <c r="D974" s="50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9"/>
      <c r="D975" s="50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9"/>
      <c r="D976" s="50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9"/>
      <c r="D977" s="50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9"/>
      <c r="D978" s="50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9"/>
      <c r="D979" s="50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9"/>
      <c r="D980" s="50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9"/>
      <c r="D981" s="50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9"/>
      <c r="D982" s="50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9"/>
      <c r="D983" s="50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9"/>
      <c r="D984" s="50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9"/>
      <c r="D985" s="50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9"/>
      <c r="D986" s="50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9"/>
      <c r="D987" s="50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9"/>
      <c r="D988" s="50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9"/>
      <c r="D989" s="50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9"/>
      <c r="D990" s="5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9"/>
      <c r="D991" s="50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9"/>
      <c r="D992" s="50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9"/>
      <c r="D993" s="50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9"/>
      <c r="D994" s="50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9"/>
      <c r="D995" s="50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9"/>
      <c r="D996" s="50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9"/>
      <c r="D997" s="50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9"/>
      <c r="D998" s="50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9"/>
      <c r="D999" s="50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9"/>
      <c r="D1000" s="5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4">
    <mergeCell ref="A58:B58"/>
    <mergeCell ref="A59:B59"/>
    <mergeCell ref="A60:B60"/>
    <mergeCell ref="A61:B61"/>
    <mergeCell ref="G61:G62"/>
    <mergeCell ref="A62:B62"/>
    <mergeCell ref="A63:B63"/>
    <mergeCell ref="A64:B64"/>
    <mergeCell ref="A51:B51"/>
    <mergeCell ref="A52:B52"/>
    <mergeCell ref="A53:B53"/>
    <mergeCell ref="A54:B54"/>
    <mergeCell ref="A55:B55"/>
    <mergeCell ref="A56:B56"/>
    <mergeCell ref="A57:B57"/>
    <mergeCell ref="A1:D1"/>
    <mergeCell ref="A2:D2"/>
    <mergeCell ref="A3:D3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8"/>
    <mergeCell ref="C17:C18"/>
    <mergeCell ref="D17:D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printOptions horizontalCentered="1"/>
  <pageMargins bottom="0.1968503937007874" footer="0.0" header="0.0" left="0.7874015748031497" right="0.5905511811023623" top="0.5905511811023623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2014-09-04T17:23:24Z</dcterms:created>
  <dc:creator>Lilia Ivonne Pineda Castañeda</dc:creator>
</cp:coreProperties>
</file>