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2 06 Edos Fin jun 2022\1CONAC 06 2022\"/>
    </mc:Choice>
  </mc:AlternateContent>
  <bookViews>
    <workbookView xWindow="0" yWindow="0" windowWidth="28800" windowHeight="11730"/>
  </bookViews>
  <sheets>
    <sheet name="Acumulado" sheetId="1" r:id="rId1"/>
  </sheets>
  <externalReferences>
    <externalReference r:id="rId2"/>
  </externalReferences>
  <definedNames>
    <definedName name="_xlnm.Print_Area" localSheetId="0">Acumulado!$A$1:$G$92</definedName>
    <definedName name="_xlnm.Print_Titles" localSheetId="0">Acumulado!$2:$6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F77" i="1"/>
  <c r="F76" i="1" s="1"/>
  <c r="G76" i="1"/>
  <c r="F74" i="1"/>
  <c r="F73" i="1"/>
  <c r="F72" i="1"/>
  <c r="F71" i="1"/>
  <c r="F70" i="1"/>
  <c r="F69" i="1" s="1"/>
  <c r="G69" i="1"/>
  <c r="F67" i="1"/>
  <c r="F66" i="1"/>
  <c r="F65" i="1"/>
  <c r="G64" i="1"/>
  <c r="G80" i="1" s="1"/>
  <c r="F64" i="1"/>
  <c r="F80" i="1" s="1"/>
  <c r="D61" i="1"/>
  <c r="G58" i="1"/>
  <c r="F58" i="1"/>
  <c r="C58" i="1"/>
  <c r="C57" i="1"/>
  <c r="F56" i="1"/>
  <c r="C56" i="1"/>
  <c r="F55" i="1"/>
  <c r="C55" i="1"/>
  <c r="F54" i="1"/>
  <c r="C54" i="1"/>
  <c r="F53" i="1"/>
  <c r="C53" i="1"/>
  <c r="F52" i="1"/>
  <c r="C52" i="1"/>
  <c r="C61" i="1" s="1"/>
  <c r="F51" i="1"/>
  <c r="C51" i="1"/>
  <c r="F45" i="1"/>
  <c r="C45" i="1"/>
  <c r="F44" i="1"/>
  <c r="C44" i="1"/>
  <c r="F43" i="1"/>
  <c r="F42" i="1" s="1"/>
  <c r="C43" i="1"/>
  <c r="G42" i="1"/>
  <c r="C42" i="1"/>
  <c r="C41" i="1" s="1"/>
  <c r="F41" i="1"/>
  <c r="F40" i="1"/>
  <c r="C40" i="1"/>
  <c r="F39" i="1"/>
  <c r="F38" i="1" s="1"/>
  <c r="C39" i="1"/>
  <c r="G38" i="1"/>
  <c r="C38" i="1"/>
  <c r="F37" i="1"/>
  <c r="F36" i="1"/>
  <c r="C36" i="1"/>
  <c r="F35" i="1"/>
  <c r="C35" i="1"/>
  <c r="F34" i="1"/>
  <c r="C34" i="1"/>
  <c r="F33" i="1"/>
  <c r="C33" i="1"/>
  <c r="F32" i="1"/>
  <c r="F31" i="1" s="1"/>
  <c r="C32" i="1"/>
  <c r="C31" i="1" s="1"/>
  <c r="G31" i="1"/>
  <c r="F30" i="1"/>
  <c r="C30" i="1"/>
  <c r="F29" i="1"/>
  <c r="C29" i="1"/>
  <c r="F28" i="1"/>
  <c r="F27" i="1" s="1"/>
  <c r="C28" i="1"/>
  <c r="G27" i="1"/>
  <c r="C27" i="1"/>
  <c r="C26" i="1"/>
  <c r="C25" i="1" s="1"/>
  <c r="F25" i="1"/>
  <c r="F24" i="1"/>
  <c r="F23" i="1" s="1"/>
  <c r="C24" i="1"/>
  <c r="G23" i="1"/>
  <c r="C23" i="1"/>
  <c r="F22" i="1"/>
  <c r="C22" i="1"/>
  <c r="F21" i="1"/>
  <c r="C21" i="1"/>
  <c r="F20" i="1"/>
  <c r="F19" i="1" s="1"/>
  <c r="C20" i="1"/>
  <c r="G19" i="1"/>
  <c r="C19" i="1"/>
  <c r="F18" i="1"/>
  <c r="C18" i="1"/>
  <c r="C17" i="1" s="1"/>
  <c r="F17" i="1"/>
  <c r="D17" i="1"/>
  <c r="F16" i="1"/>
  <c r="C16" i="1"/>
  <c r="F15" i="1"/>
  <c r="C15" i="1"/>
  <c r="F14" i="1"/>
  <c r="C14" i="1"/>
  <c r="F13" i="1"/>
  <c r="C13" i="1"/>
  <c r="F12" i="1"/>
  <c r="C12" i="1"/>
  <c r="F11" i="1"/>
  <c r="C11" i="1"/>
  <c r="F10" i="1"/>
  <c r="F9" i="1" s="1"/>
  <c r="F47" i="1" s="1"/>
  <c r="F60" i="1" s="1"/>
  <c r="F82" i="1" s="1"/>
  <c r="C10" i="1"/>
  <c r="G9" i="1"/>
  <c r="G47" i="1" s="1"/>
  <c r="G60" i="1" s="1"/>
  <c r="G82" i="1" s="1"/>
  <c r="D9" i="1"/>
  <c r="D47" i="1" s="1"/>
  <c r="D63" i="1" s="1"/>
  <c r="C9" i="1"/>
  <c r="C47" i="1" l="1"/>
  <c r="C63" i="1" s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<sst xmlns="http://schemas.openxmlformats.org/spreadsheetml/2006/main" count="128" uniqueCount="126">
  <si>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</si>
  <si>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Instituto de la Función Registral del Estado de México</t>
  </si>
  <si>
    <t>31. Estado de Situación Financiera Detallado - LDF</t>
  </si>
  <si>
    <t xml:space="preserve"> al 30 de Junio de 2022</t>
  </si>
  <si>
    <t>Concepto</t>
  </si>
  <si>
    <t>Mes Actual</t>
  </si>
  <si>
    <t>31 diciembre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</si>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</sst>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"/>
    <numFmt numFmtId="165" formatCode="#,##0.00_ ;[Red]\-#,##0.00\ "/>
    <numFmt numFmtId="166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HelveticaNeueLT Std"/>
      <family val="2"/>
    </font>
    <font>
      <b/>
      <sz val="12"/>
      <color theme="1"/>
      <name val="HelveticaNeueLT Std"/>
      <family val="2"/>
    </font>
    <font>
      <b/>
      <sz val="9"/>
      <color theme="1"/>
      <name val="HelveticaNeueLT Std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sz val="8"/>
      <color theme="1"/>
      <name val="HelveticaNeueLT Std"/>
      <family val="2"/>
    </font>
    <font>
      <sz val="9"/>
      <color theme="1"/>
      <name val="HelveticaNeueLT Std"/>
      <family val="2"/>
    </font>
    <font>
      <sz val="8"/>
      <color theme="1"/>
      <name val="HelveticaNeueLT Std"/>
      <family val="2"/>
    </font>
    <font>
      <b/>
      <i/>
      <sz val="8"/>
      <color theme="1"/>
      <name val="HelveticaNeueLT Std"/>
      <family val="2"/>
    </font>
    <font>
      <sz val="8"/>
      <color rgb="FFFF0000"/>
      <name val="HelveticaNeueLT Std"/>
      <family val="2"/>
    </font>
    <font>
      <sz val="9"/>
      <color rgb="FFFF0000"/>
      <name val="HelveticaNeueLT Std"/>
      <family val="2"/>
    </font>
    <font>
      <sz val="9"/>
      <name val="HelveticaNeueLT Std"/>
      <family val="2"/>
    </font>
    <font>
      <sz val="6"/>
      <color rgb="FFFF0000"/>
      <name val="HelveticaNeueLT Std"/>
      <family val="2"/>
    </font>
    <font>
      <sz val="10"/>
      <color theme="1"/>
      <name val="HelveticaNeueLT Std"/>
      <family val="2"/>
    </font>
    <font>
      <sz val="6"/>
      <color theme="1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3" fillId="0" borderId="1" xfId="0" applyFont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0" xfId="0" applyFont="1"/>
    <xf numFmtId="0" fontId="5" fillId="2" borderId="9" xfId="0" applyFont="1" applyFill="1" applyBorder="1" applyAlignment="1" applyProtection="1">
      <alignment horizontal="center" vertical="center" wrapText="1"/>
    </xf>
    <xf numFmtId="16" fontId="5" fillId="2" borderId="9" xfId="0" quotePrefix="1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0" fontId="8" fillId="0" borderId="10" xfId="0" applyFont="1" applyBorder="1" applyAlignment="1" applyProtection="1">
      <alignment horizontal="left" vertical="center" wrapText="1" indent="1"/>
    </xf>
    <xf numFmtId="164" fontId="5" fillId="0" borderId="10" xfId="0" applyNumberFormat="1" applyFont="1" applyBorder="1" applyAlignment="1" applyProtection="1">
      <alignment horizontal="justify" vertical="center" wrapText="1"/>
    </xf>
    <xf numFmtId="164" fontId="5" fillId="0" borderId="10" xfId="0" applyNumberFormat="1" applyFont="1" applyBorder="1" applyAlignment="1" applyProtection="1">
      <alignment horizontal="right" vertical="center" wrapText="1"/>
    </xf>
    <xf numFmtId="0" fontId="8" fillId="0" borderId="11" xfId="0" applyFont="1" applyBorder="1" applyAlignment="1" applyProtection="1">
      <alignment horizontal="left" vertical="center" wrapText="1" indent="1"/>
    </xf>
    <xf numFmtId="164" fontId="9" fillId="0" borderId="11" xfId="0" applyNumberFormat="1" applyFont="1" applyBorder="1" applyAlignment="1" applyProtection="1">
      <alignment horizontal="justify" vertical="center" wrapText="1"/>
    </xf>
    <xf numFmtId="164" fontId="9" fillId="0" borderId="11" xfId="0" applyNumberFormat="1" applyFont="1" applyBorder="1" applyAlignment="1" applyProtection="1">
      <alignment horizontal="right" vertical="center" wrapText="1"/>
    </xf>
    <xf numFmtId="4" fontId="5" fillId="0" borderId="11" xfId="0" applyNumberFormat="1" applyFont="1" applyBorder="1" applyAlignment="1" applyProtection="1">
      <alignment horizontal="right" vertical="center" wrapText="1"/>
    </xf>
    <xf numFmtId="165" fontId="5" fillId="0" borderId="11" xfId="1" applyNumberFormat="1" applyFont="1" applyBorder="1" applyAlignment="1" applyProtection="1">
      <alignment horizontal="right" vertical="center" wrapText="1"/>
    </xf>
    <xf numFmtId="0" fontId="10" fillId="0" borderId="11" xfId="0" applyFont="1" applyBorder="1" applyAlignment="1" applyProtection="1">
      <alignment horizontal="left" vertical="center" wrapText="1" indent="2"/>
    </xf>
    <xf numFmtId="4" fontId="9" fillId="0" borderId="11" xfId="0" applyNumberFormat="1" applyFont="1" applyBorder="1" applyAlignment="1" applyProtection="1">
      <alignment horizontal="right" vertical="center" wrapText="1"/>
      <protection locked="0"/>
    </xf>
    <xf numFmtId="165" fontId="9" fillId="0" borderId="11" xfId="1" applyNumberFormat="1" applyFont="1" applyBorder="1" applyAlignment="1" applyProtection="1">
      <alignment horizontal="right" vertical="center" wrapText="1"/>
      <protection locked="0"/>
    </xf>
    <xf numFmtId="165" fontId="9" fillId="0" borderId="11" xfId="1" applyNumberFormat="1" applyFont="1" applyBorder="1" applyAlignment="1" applyProtection="1">
      <alignment horizontal="right" vertical="center" wrapText="1"/>
    </xf>
    <xf numFmtId="165" fontId="5" fillId="0" borderId="11" xfId="1" applyNumberFormat="1" applyFont="1" applyBorder="1" applyAlignment="1" applyProtection="1">
      <alignment horizontal="right" vertical="center" wrapText="1"/>
      <protection locked="0"/>
    </xf>
    <xf numFmtId="4" fontId="5" fillId="0" borderId="11" xfId="0" applyNumberFormat="1" applyFont="1" applyBorder="1" applyAlignment="1" applyProtection="1">
      <alignment vertical="center" wrapText="1"/>
    </xf>
    <xf numFmtId="165" fontId="5" fillId="0" borderId="11" xfId="1" applyNumberFormat="1" applyFont="1" applyBorder="1" applyAlignment="1" applyProtection="1">
      <alignment vertical="center" wrapText="1"/>
    </xf>
    <xf numFmtId="4" fontId="9" fillId="0" borderId="11" xfId="0" applyNumberFormat="1" applyFont="1" applyBorder="1" applyAlignment="1" applyProtection="1">
      <alignment vertical="center" wrapText="1"/>
      <protection locked="0"/>
    </xf>
    <xf numFmtId="165" fontId="9" fillId="0" borderId="11" xfId="1" applyNumberFormat="1" applyFont="1" applyBorder="1" applyAlignment="1" applyProtection="1">
      <alignment vertical="center" wrapText="1"/>
      <protection locked="0"/>
    </xf>
    <xf numFmtId="164" fontId="5" fillId="0" borderId="11" xfId="0" applyNumberFormat="1" applyFont="1" applyBorder="1" applyAlignment="1" applyProtection="1">
      <alignment vertical="center" wrapText="1"/>
      <protection locked="0"/>
    </xf>
    <xf numFmtId="165" fontId="9" fillId="0" borderId="11" xfId="1" applyNumberFormat="1" applyFont="1" applyBorder="1" applyAlignment="1" applyProtection="1">
      <alignment vertical="center" wrapText="1"/>
    </xf>
    <xf numFmtId="165" fontId="5" fillId="0" borderId="11" xfId="1" applyNumberFormat="1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justify" vertical="center" wrapText="1"/>
      <protection locked="0"/>
    </xf>
    <xf numFmtId="164" fontId="9" fillId="0" borderId="11" xfId="0" applyNumberFormat="1" applyFont="1" applyBorder="1" applyAlignment="1" applyProtection="1">
      <alignment vertical="center" wrapText="1"/>
      <protection locked="0"/>
    </xf>
    <xf numFmtId="0" fontId="10" fillId="0" borderId="11" xfId="0" applyFont="1" applyBorder="1" applyAlignment="1">
      <alignment horizontal="left" vertical="center" wrapText="1" indent="1"/>
    </xf>
    <xf numFmtId="4" fontId="5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 indent="1"/>
    </xf>
    <xf numFmtId="165" fontId="5" fillId="0" borderId="11" xfId="1" applyNumberFormat="1" applyFont="1" applyBorder="1" applyAlignment="1">
      <alignment vertical="center" wrapText="1"/>
    </xf>
    <xf numFmtId="0" fontId="6" fillId="0" borderId="0" xfId="0" applyFont="1" applyBorder="1"/>
    <xf numFmtId="0" fontId="10" fillId="0" borderId="12" xfId="0" applyFont="1" applyBorder="1" applyAlignment="1" applyProtection="1">
      <alignment horizontal="left" vertical="center" wrapText="1"/>
    </xf>
    <xf numFmtId="164" fontId="9" fillId="0" borderId="12" xfId="0" applyNumberFormat="1" applyFont="1" applyBorder="1" applyAlignment="1">
      <alignment horizontal="justify" vertical="center" wrapText="1"/>
    </xf>
    <xf numFmtId="0" fontId="11" fillId="0" borderId="12" xfId="0" applyFont="1" applyBorder="1" applyAlignment="1">
      <alignment horizontal="left" vertical="center" wrapText="1" indent="1"/>
    </xf>
    <xf numFmtId="165" fontId="9" fillId="0" borderId="12" xfId="1" applyNumberFormat="1" applyFont="1" applyBorder="1" applyAlignment="1">
      <alignment horizontal="justify" vertical="center" wrapText="1"/>
    </xf>
    <xf numFmtId="0" fontId="7" fillId="0" borderId="0" xfId="0" applyFont="1" applyBorder="1"/>
    <xf numFmtId="0" fontId="10" fillId="0" borderId="3" xfId="0" applyFont="1" applyBorder="1" applyAlignment="1" applyProtection="1">
      <alignment horizontal="left" vertical="center" wrapText="1"/>
    </xf>
    <xf numFmtId="164" fontId="9" fillId="0" borderId="3" xfId="0" applyNumberFormat="1" applyFont="1" applyBorder="1" applyAlignment="1">
      <alignment horizontal="justify" vertical="center" wrapText="1"/>
    </xf>
    <xf numFmtId="0" fontId="11" fillId="0" borderId="3" xfId="0" applyFont="1" applyBorder="1" applyAlignment="1">
      <alignment horizontal="left" vertical="center" wrapText="1" indent="1"/>
    </xf>
    <xf numFmtId="165" fontId="9" fillId="0" borderId="3" xfId="1" applyNumberFormat="1" applyFont="1" applyBorder="1" applyAlignment="1">
      <alignment horizontal="justify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 indent="1"/>
    </xf>
    <xf numFmtId="165" fontId="9" fillId="0" borderId="10" xfId="1" applyNumberFormat="1" applyFont="1" applyBorder="1" applyAlignment="1">
      <alignment horizontal="right" vertical="center" wrapText="1"/>
    </xf>
    <xf numFmtId="0" fontId="10" fillId="0" borderId="11" xfId="0" applyFont="1" applyBorder="1" applyAlignment="1" applyProtection="1">
      <alignment horizontal="left" vertical="center" wrapText="1" indent="1"/>
    </xf>
    <xf numFmtId="164" fontId="9" fillId="0" borderId="11" xfId="0" applyNumberFormat="1" applyFont="1" applyBorder="1" applyAlignment="1" applyProtection="1">
      <alignment horizontal="right" vertical="center" wrapText="1"/>
      <protection locked="0"/>
    </xf>
    <xf numFmtId="0" fontId="11" fillId="0" borderId="11" xfId="0" applyFont="1" applyBorder="1" applyAlignment="1">
      <alignment horizontal="left" vertical="center" wrapText="1" indent="1"/>
    </xf>
    <xf numFmtId="4" fontId="5" fillId="0" borderId="11" xfId="0" applyNumberFormat="1" applyFont="1" applyBorder="1" applyAlignment="1">
      <alignment horizontal="right" vertical="center" wrapText="1"/>
    </xf>
    <xf numFmtId="165" fontId="5" fillId="0" borderId="11" xfId="1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>
      <alignment horizontal="right" vertical="center" wrapText="1"/>
    </xf>
    <xf numFmtId="165" fontId="9" fillId="0" borderId="11" xfId="1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>
      <alignment horizontal="justify" vertical="center" wrapText="1"/>
    </xf>
    <xf numFmtId="166" fontId="5" fillId="0" borderId="11" xfId="1" applyNumberFormat="1" applyFont="1" applyBorder="1" applyAlignment="1">
      <alignment horizontal="right" vertical="center" wrapText="1"/>
    </xf>
    <xf numFmtId="166" fontId="9" fillId="0" borderId="11" xfId="1" applyNumberFormat="1" applyFont="1" applyBorder="1" applyAlignment="1">
      <alignment horizontal="right" vertical="center" wrapText="1"/>
    </xf>
    <xf numFmtId="166" fontId="14" fillId="0" borderId="11" xfId="1" applyNumberFormat="1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5" fillId="0" borderId="12" xfId="0" applyFont="1" applyFill="1" applyBorder="1" applyAlignment="1">
      <alignment horizontal="left" vertical="center" wrapText="1" indent="1"/>
    </xf>
    <xf numFmtId="165" fontId="13" fillId="0" borderId="12" xfId="0" applyNumberFormat="1" applyFont="1" applyFill="1" applyBorder="1" applyAlignment="1">
      <alignment horizontal="right" vertical="center" wrapText="1"/>
    </xf>
    <xf numFmtId="165" fontId="9" fillId="0" borderId="12" xfId="0" applyNumberFormat="1" applyFont="1" applyFill="1" applyBorder="1" applyAlignment="1">
      <alignment horizontal="right" vertical="center" wrapText="1"/>
    </xf>
    <xf numFmtId="0" fontId="16" fillId="0" borderId="3" xfId="0" applyFont="1" applyBorder="1" applyAlignment="1" applyProtection="1">
      <alignment vertical="center"/>
      <protection locked="0"/>
    </xf>
    <xf numFmtId="0" fontId="17" fillId="0" borderId="3" xfId="0" applyFont="1" applyBorder="1" applyAlignment="1" applyProtection="1">
      <alignment vertical="center"/>
      <protection locked="0"/>
    </xf>
    <xf numFmtId="165" fontId="15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 applyProtection="1">
      <alignment horizontal="justify" vertical="center" wrapText="1"/>
      <protection locked="0"/>
    </xf>
    <xf numFmtId="164" fontId="17" fillId="0" borderId="0" xfId="0" applyNumberFormat="1" applyFont="1" applyBorder="1" applyAlignment="1">
      <alignment horizontal="justify" vertical="center" wrapText="1"/>
    </xf>
    <xf numFmtId="164" fontId="17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 indent="1"/>
    </xf>
    <xf numFmtId="164" fontId="17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 applyProtection="1">
      <alignment horizontal="justify" vertical="center" wrapText="1"/>
      <protection locked="0"/>
    </xf>
    <xf numFmtId="164" fontId="6" fillId="0" borderId="0" xfId="0" applyNumberFormat="1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 wrapText="1" indent="1"/>
    </xf>
    <xf numFmtId="164" fontId="6" fillId="0" borderId="0" xfId="0" applyNumberFormat="1" applyFont="1" applyBorder="1" applyAlignment="1">
      <alignment horizontal="right" vertical="center" wrapText="1"/>
    </xf>
    <xf numFmtId="0" fontId="12" fillId="0" borderId="11" xfId="0" applyFont="1" applyFill="1" applyBorder="1" applyAlignment="1" applyProtection="1">
      <alignment horizontal="right" vertical="center" wrapText="1"/>
      <protection locked="0"/>
    </xf>
    <xf numFmtId="4" fontId="13" fillId="0" borderId="11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 indent="1"/>
    </xf>
    <xf numFmtId="165" fontId="13" fillId="0" borderId="0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3162300</xdr:colOff>
      <xdr:row>1</xdr:row>
      <xdr:rowOff>9524</xdr:rowOff>
    </xdr:from>
    <xdr:to>
      <xdr:col>4</xdr:col>
      <xdr:colOff>3162300</xdr:colOff>
      <xdr:row>4</xdr:row>
      <xdr:rowOff>174941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58350" y="200024"/>
          <a:ext cx="0" cy="736917"/>
        </a:xfrm>
        <a:prstGeom prst="rect">
          <a:avLst/>
        </a:prstGeom>
      </xdr:spPr>
    </xdr:pic>
    <xdr:clientData/>
  </xdr:twoCellAnchor>
  <xdr:twoCellAnchor>
    <xdr:from>
      <xdr:col>4</xdr:col>
      <xdr:colOff>2501899</xdr:colOff>
      <xdr:row>87</xdr:row>
      <xdr:rowOff>11111</xdr:rowOff>
    </xdr:from>
    <xdr:to>
      <xdr:col>6</xdr:col>
      <xdr:colOff>526195</xdr:colOff>
      <xdr:row>91</xdr:row>
      <xdr:rowOff>119306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5B2CBF6-6983-49AE-B5B5-2443737E4BFC}"/>
            </a:ext>
          </a:extLst>
        </xdr:cNvPr>
        <xdr:cNvSpPr txBox="1"/>
      </xdr:nvSpPr>
      <xdr:spPr>
        <a:xfrm>
          <a:off x="8997949" y="15708311"/>
          <a:ext cx="3082071" cy="7939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1</xdr:col>
      <xdr:colOff>4283073</xdr:colOff>
      <xdr:row>87</xdr:row>
      <xdr:rowOff>14654</xdr:rowOff>
    </xdr:from>
    <xdr:to>
      <xdr:col>4</xdr:col>
      <xdr:colOff>1683846</xdr:colOff>
      <xdr:row>91</xdr:row>
      <xdr:rowOff>111125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B000A71D-87E7-4AF0-883C-5D9B32294BE6}"/>
            </a:ext>
          </a:extLst>
        </xdr:cNvPr>
        <xdr:cNvSpPr txBox="1"/>
      </xdr:nvSpPr>
      <xdr:spPr>
        <a:xfrm>
          <a:off x="4464048" y="15711854"/>
          <a:ext cx="3715848" cy="7822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3857625</xdr:colOff>
      <xdr:row>90</xdr:row>
      <xdr:rowOff>161925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CF541652-1486-4A70-BF9E-35D858CD1981}"/>
            </a:ext>
          </a:extLst>
        </xdr:cNvPr>
        <xdr:cNvSpPr txBox="1"/>
      </xdr:nvSpPr>
      <xdr:spPr>
        <a:xfrm>
          <a:off x="180975" y="15697200"/>
          <a:ext cx="3857625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M.A.P.  Antonio Hernández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%20A%20T%20Y\Documents\EJERCICIO%202022\CONTABILIDAD\6.%20JUNIO%2022\30%20-%2031%20F1%20Edo%20Sit%20Fin%20Detallado%20del%20y%20al%2006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Acumulado"/>
    </sheetNames>
    <sheetDataSet>
      <sheetData sheetId="0">
        <row r="10">
          <cell r="C10">
            <v>33000</v>
          </cell>
          <cell r="F10">
            <v>0</v>
          </cell>
        </row>
        <row r="11">
          <cell r="C11">
            <v>11157721.07</v>
          </cell>
          <cell r="F11">
            <v>0</v>
          </cell>
        </row>
        <row r="12">
          <cell r="C12">
            <v>0</v>
          </cell>
          <cell r="F12">
            <v>0</v>
          </cell>
        </row>
        <row r="13">
          <cell r="C13">
            <v>253317309.05000001</v>
          </cell>
          <cell r="F13">
            <v>0</v>
          </cell>
        </row>
        <row r="14">
          <cell r="C14">
            <v>0</v>
          </cell>
          <cell r="F14">
            <v>0</v>
          </cell>
        </row>
        <row r="15">
          <cell r="C15">
            <v>0</v>
          </cell>
          <cell r="F15">
            <v>0</v>
          </cell>
        </row>
        <row r="16">
          <cell r="C16">
            <v>0</v>
          </cell>
          <cell r="F16">
            <v>1166683.24</v>
          </cell>
        </row>
        <row r="17">
          <cell r="F17">
            <v>0</v>
          </cell>
        </row>
        <row r="18">
          <cell r="C18">
            <v>0</v>
          </cell>
          <cell r="F18">
            <v>830352.28</v>
          </cell>
        </row>
        <row r="19">
          <cell r="C19">
            <v>0</v>
          </cell>
        </row>
        <row r="20">
          <cell r="C20">
            <v>708</v>
          </cell>
          <cell r="F20">
            <v>0</v>
          </cell>
        </row>
        <row r="21">
          <cell r="C21">
            <v>0</v>
          </cell>
          <cell r="F21">
            <v>0</v>
          </cell>
        </row>
        <row r="22">
          <cell r="C22">
            <v>0</v>
          </cell>
          <cell r="F22">
            <v>0</v>
          </cell>
        </row>
        <row r="23">
          <cell r="C23">
            <v>0</v>
          </cell>
        </row>
        <row r="24">
          <cell r="C24">
            <v>0</v>
          </cell>
          <cell r="F24">
            <v>226094308.28</v>
          </cell>
        </row>
        <row r="25">
          <cell r="F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0</v>
          </cell>
          <cell r="F30">
            <v>0</v>
          </cell>
        </row>
        <row r="32">
          <cell r="C32">
            <v>0</v>
          </cell>
          <cell r="F32">
            <v>0</v>
          </cell>
        </row>
        <row r="33">
          <cell r="C33">
            <v>0</v>
          </cell>
          <cell r="F33">
            <v>0</v>
          </cell>
        </row>
        <row r="34">
          <cell r="C34">
            <v>0</v>
          </cell>
          <cell r="F34">
            <v>0</v>
          </cell>
        </row>
        <row r="35">
          <cell r="C35">
            <v>0</v>
          </cell>
          <cell r="F35">
            <v>0</v>
          </cell>
        </row>
        <row r="36">
          <cell r="C36">
            <v>0</v>
          </cell>
          <cell r="F36">
            <v>0</v>
          </cell>
        </row>
        <row r="37">
          <cell r="F37">
            <v>0</v>
          </cell>
        </row>
        <row r="39">
          <cell r="C39">
            <v>0</v>
          </cell>
          <cell r="F39">
            <v>0</v>
          </cell>
        </row>
        <row r="40">
          <cell r="C40">
            <v>0</v>
          </cell>
          <cell r="F40">
            <v>0</v>
          </cell>
        </row>
        <row r="41">
          <cell r="F41">
            <v>0</v>
          </cell>
        </row>
        <row r="42">
          <cell r="C42">
            <v>0</v>
          </cell>
        </row>
        <row r="43">
          <cell r="C43">
            <v>0</v>
          </cell>
          <cell r="F43">
            <v>0</v>
          </cell>
        </row>
        <row r="44">
          <cell r="C44">
            <v>0</v>
          </cell>
          <cell r="F44">
            <v>0</v>
          </cell>
        </row>
        <row r="45">
          <cell r="C45">
            <v>0</v>
          </cell>
          <cell r="F45">
            <v>0</v>
          </cell>
        </row>
        <row r="51">
          <cell r="C51">
            <v>7458257468.0100002</v>
          </cell>
          <cell r="F51">
            <v>0</v>
          </cell>
        </row>
        <row r="52">
          <cell r="C52">
            <v>0</v>
          </cell>
          <cell r="F52">
            <v>5423995129.6300001</v>
          </cell>
        </row>
        <row r="53">
          <cell r="C53">
            <v>118069897.70999999</v>
          </cell>
        </row>
        <row r="54">
          <cell r="C54">
            <v>220077247.22999999</v>
          </cell>
          <cell r="F54">
            <v>0</v>
          </cell>
        </row>
        <row r="55">
          <cell r="C55">
            <v>0</v>
          </cell>
          <cell r="F55">
            <v>0</v>
          </cell>
        </row>
        <row r="56">
          <cell r="C56">
            <v>-145736447.40000001</v>
          </cell>
          <cell r="F56">
            <v>0</v>
          </cell>
        </row>
        <row r="57">
          <cell r="C57">
            <v>61839</v>
          </cell>
        </row>
        <row r="58">
          <cell r="C58">
            <v>0</v>
          </cell>
        </row>
        <row r="65">
          <cell r="F65">
            <v>5203459.1100000003</v>
          </cell>
        </row>
        <row r="66">
          <cell r="F66">
            <v>0</v>
          </cell>
        </row>
        <row r="67">
          <cell r="F67">
            <v>0</v>
          </cell>
        </row>
        <row r="70">
          <cell r="F70">
            <v>814926855.52999997</v>
          </cell>
        </row>
        <row r="71">
          <cell r="F71">
            <v>1443021954.5999999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7">
          <cell r="F77">
            <v>0</v>
          </cell>
        </row>
        <row r="78">
          <cell r="F78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3"/>
  <sheetViews>
    <sheetView showGridLines="0" tabSelected="1" view="pageBreakPreview" zoomScale="115" zoomScaleNormal="120" zoomScaleSheetLayoutView="115" workbookViewId="0">
      <selection activeCell="B74" sqref="B74"/>
    </sheetView>
  </sheetViews>
  <sheetFormatPr baseColWidth="10" defaultColWidth="0" defaultRowHeight="15" customHeight="1" zeroHeight="1" x14ac:dyDescent="0.25"/>
  <cols>
    <col min="1" max="1" width="2.7109375" style="1" customWidth="1"/>
    <col min="2" max="2" width="64.7109375" style="1" customWidth="1"/>
    <col min="3" max="3" width="15.28515625" style="1" customWidth="1"/>
    <col min="4" max="4" width="14.7109375" style="1" bestFit="1" customWidth="1"/>
    <col min="5" max="5" width="60.7109375" style="1" customWidth="1"/>
    <col min="6" max="6" width="15.140625" style="1" customWidth="1"/>
    <col min="7" max="7" width="17.28515625" style="1" customWidth="1"/>
    <col min="8" max="8" width="2.7109375" style="1" customWidth="1"/>
    <col min="9" max="12" width="0" style="1" hidden="1" customWidth="1"/>
    <col min="13" max="16384" width="11.42578125" hidden="1"/>
  </cols>
  <sheetData>
    <row r="1" spans="1:12" x14ac:dyDescent="0.25">
      <c r="B1" s="2" t="s">
        <v>0</v>
      </c>
      <c r="C1" s="2"/>
      <c r="D1" s="2"/>
      <c r="E1" s="2"/>
      <c r="F1" s="2"/>
      <c r="G1" s="2"/>
    </row>
    <row r="2" spans="1:12" x14ac:dyDescent="0.25">
      <c r="B2" s="3" t="s">
        <v>1</v>
      </c>
      <c r="C2" s="4"/>
      <c r="D2" s="4"/>
      <c r="E2" s="4"/>
      <c r="F2" s="4"/>
      <c r="G2" s="5"/>
    </row>
    <row r="3" spans="1:12" x14ac:dyDescent="0.25">
      <c r="B3" s="6" t="s">
        <v>2</v>
      </c>
      <c r="C3" s="7"/>
      <c r="D3" s="7"/>
      <c r="E3" s="7"/>
      <c r="F3" s="7"/>
      <c r="G3" s="8"/>
    </row>
    <row r="4" spans="1:12" x14ac:dyDescent="0.25">
      <c r="B4" s="6" t="s">
        <v>3</v>
      </c>
      <c r="C4" s="7"/>
      <c r="D4" s="7"/>
      <c r="E4" s="7"/>
      <c r="F4" s="7"/>
      <c r="G4" s="8"/>
    </row>
    <row r="5" spans="1:12" x14ac:dyDescent="0.25">
      <c r="B5" s="9"/>
      <c r="C5" s="10"/>
      <c r="D5" s="10"/>
      <c r="E5" s="10"/>
      <c r="F5" s="10"/>
      <c r="G5" s="11"/>
    </row>
    <row r="6" spans="1:12" s="15" customFormat="1" ht="33" customHeight="1" x14ac:dyDescent="0.15">
      <c r="A6" s="12"/>
      <c r="B6" s="13" t="s">
        <v>4</v>
      </c>
      <c r="C6" s="13" t="s">
        <v>5</v>
      </c>
      <c r="D6" s="14" t="s">
        <v>6</v>
      </c>
      <c r="E6" s="13" t="s">
        <v>7</v>
      </c>
      <c r="F6" s="13" t="s">
        <v>5</v>
      </c>
      <c r="G6" s="14" t="s">
        <v>6</v>
      </c>
      <c r="H6" s="12"/>
      <c r="I6" s="12"/>
      <c r="J6" s="12"/>
      <c r="K6" s="12"/>
      <c r="L6" s="12"/>
    </row>
    <row r="7" spans="1:12" s="15" customFormat="1" ht="13.5" customHeight="1" x14ac:dyDescent="0.15">
      <c r="A7" s="12"/>
      <c r="B7" s="16" t="s">
        <v>8</v>
      </c>
      <c r="C7" s="17"/>
      <c r="D7" s="17"/>
      <c r="E7" s="16" t="s">
        <v>9</v>
      </c>
      <c r="F7" s="18"/>
      <c r="G7" s="18"/>
      <c r="H7" s="12"/>
      <c r="I7" s="12"/>
      <c r="J7" s="12"/>
      <c r="K7" s="12"/>
      <c r="L7" s="12"/>
    </row>
    <row r="8" spans="1:12" s="15" customFormat="1" ht="13.5" customHeight="1" x14ac:dyDescent="0.15">
      <c r="A8" s="12"/>
      <c r="B8" s="19" t="s">
        <v>10</v>
      </c>
      <c r="C8" s="20"/>
      <c r="D8" s="20"/>
      <c r="E8" s="19" t="s">
        <v>11</v>
      </c>
      <c r="F8" s="21"/>
      <c r="G8" s="21"/>
      <c r="H8" s="12"/>
      <c r="I8" s="12"/>
      <c r="J8" s="12"/>
      <c r="K8" s="12"/>
      <c r="L8" s="12"/>
    </row>
    <row r="9" spans="1:12" s="15" customFormat="1" ht="13.5" customHeight="1" x14ac:dyDescent="0.15">
      <c r="A9" s="12"/>
      <c r="B9" s="19" t="s">
        <v>12</v>
      </c>
      <c r="C9" s="22">
        <f>C10+C11+C12+C13+C14+C15+C16</f>
        <v>264508030.12</v>
      </c>
      <c r="D9" s="22">
        <f>D10+D11+D12+D13+D14+D15+D16</f>
        <v>265241697.55000001</v>
      </c>
      <c r="E9" s="19" t="s">
        <v>13</v>
      </c>
      <c r="F9" s="23">
        <f>SUM(F10:F18)</f>
        <v>1997035.52</v>
      </c>
      <c r="G9" s="23">
        <f>SUM(G10:G18)</f>
        <v>21525255.649999999</v>
      </c>
      <c r="H9" s="12"/>
      <c r="I9" s="12"/>
      <c r="J9" s="12"/>
      <c r="K9" s="12"/>
      <c r="L9" s="12"/>
    </row>
    <row r="10" spans="1:12" s="15" customFormat="1" ht="13.5" customHeight="1" x14ac:dyDescent="0.15">
      <c r="A10" s="12"/>
      <c r="B10" s="24" t="s">
        <v>14</v>
      </c>
      <c r="C10" s="25">
        <f>[1]Mensual!C10</f>
        <v>33000</v>
      </c>
      <c r="D10" s="25">
        <v>33000</v>
      </c>
      <c r="E10" s="24" t="s">
        <v>15</v>
      </c>
      <c r="F10" s="26">
        <f>[1]Mensual!F10</f>
        <v>0</v>
      </c>
      <c r="G10" s="26">
        <v>0</v>
      </c>
      <c r="H10" s="12"/>
      <c r="I10" s="12"/>
      <c r="J10" s="12"/>
      <c r="K10" s="12"/>
      <c r="L10" s="12"/>
    </row>
    <row r="11" spans="1:12" s="15" customFormat="1" ht="13.5" customHeight="1" x14ac:dyDescent="0.15">
      <c r="A11" s="12"/>
      <c r="B11" s="24" t="s">
        <v>16</v>
      </c>
      <c r="C11" s="25">
        <f>[1]Mensual!C11</f>
        <v>11157721.07</v>
      </c>
      <c r="D11" s="25">
        <v>10580472.710000001</v>
      </c>
      <c r="E11" s="24" t="s">
        <v>17</v>
      </c>
      <c r="F11" s="26">
        <f>[1]Mensual!F11</f>
        <v>0</v>
      </c>
      <c r="G11" s="26">
        <v>0</v>
      </c>
      <c r="H11" s="12"/>
      <c r="I11" s="12"/>
      <c r="J11" s="12"/>
      <c r="K11" s="12"/>
      <c r="L11" s="12"/>
    </row>
    <row r="12" spans="1:12" s="15" customFormat="1" ht="13.5" customHeight="1" x14ac:dyDescent="0.15">
      <c r="A12" s="12"/>
      <c r="B12" s="24" t="s">
        <v>18</v>
      </c>
      <c r="C12" s="25">
        <f>[1]Mensual!C12</f>
        <v>0</v>
      </c>
      <c r="D12" s="25">
        <v>0</v>
      </c>
      <c r="E12" s="24" t="s">
        <v>19</v>
      </c>
      <c r="F12" s="26">
        <f>[1]Mensual!F12</f>
        <v>0</v>
      </c>
      <c r="G12" s="26">
        <v>19445341.879999999</v>
      </c>
      <c r="H12" s="12"/>
      <c r="I12" s="12"/>
      <c r="J12" s="12"/>
      <c r="K12" s="12"/>
      <c r="L12" s="12"/>
    </row>
    <row r="13" spans="1:12" s="15" customFormat="1" ht="13.5" customHeight="1" x14ac:dyDescent="0.15">
      <c r="A13" s="12"/>
      <c r="B13" s="24" t="s">
        <v>20</v>
      </c>
      <c r="C13" s="25">
        <f>[1]Mensual!C13</f>
        <v>253317309.05000001</v>
      </c>
      <c r="D13" s="25">
        <v>254628224.84</v>
      </c>
      <c r="E13" s="24" t="s">
        <v>21</v>
      </c>
      <c r="F13" s="26">
        <f>[1]Mensual!F13</f>
        <v>0</v>
      </c>
      <c r="G13" s="26">
        <v>0</v>
      </c>
      <c r="H13" s="12"/>
      <c r="I13" s="12"/>
      <c r="J13" s="12"/>
      <c r="K13" s="12"/>
      <c r="L13" s="12"/>
    </row>
    <row r="14" spans="1:12" s="15" customFormat="1" ht="13.5" customHeight="1" x14ac:dyDescent="0.15">
      <c r="A14" s="12"/>
      <c r="B14" s="24" t="s">
        <v>22</v>
      </c>
      <c r="C14" s="25">
        <f>[1]Mensual!C14</f>
        <v>0</v>
      </c>
      <c r="D14" s="25">
        <v>0</v>
      </c>
      <c r="E14" s="24" t="s">
        <v>23</v>
      </c>
      <c r="F14" s="26">
        <f>[1]Mensual!F14</f>
        <v>0</v>
      </c>
      <c r="G14" s="26">
        <v>0</v>
      </c>
      <c r="H14" s="12"/>
      <c r="I14" s="12"/>
      <c r="J14" s="12"/>
      <c r="K14" s="12"/>
      <c r="L14" s="12"/>
    </row>
    <row r="15" spans="1:12" s="15" customFormat="1" ht="21" x14ac:dyDescent="0.15">
      <c r="A15" s="12"/>
      <c r="B15" s="24" t="s">
        <v>24</v>
      </c>
      <c r="C15" s="25">
        <f>[1]Mensual!C15</f>
        <v>0</v>
      </c>
      <c r="D15" s="25">
        <v>0</v>
      </c>
      <c r="E15" s="24" t="s">
        <v>25</v>
      </c>
      <c r="F15" s="26">
        <f>[1]Mensual!F15</f>
        <v>0</v>
      </c>
      <c r="G15" s="26">
        <v>0</v>
      </c>
      <c r="H15" s="12"/>
      <c r="I15" s="12"/>
      <c r="J15" s="12"/>
      <c r="K15" s="12"/>
      <c r="L15" s="12"/>
    </row>
    <row r="16" spans="1:12" s="15" customFormat="1" ht="13.5" customHeight="1" x14ac:dyDescent="0.15">
      <c r="A16" s="12"/>
      <c r="B16" s="24" t="s">
        <v>26</v>
      </c>
      <c r="C16" s="25">
        <f>[1]Mensual!C16</f>
        <v>0</v>
      </c>
      <c r="D16" s="25">
        <v>0</v>
      </c>
      <c r="E16" s="24" t="s">
        <v>27</v>
      </c>
      <c r="F16" s="26">
        <f>[1]Mensual!F16</f>
        <v>1166683.24</v>
      </c>
      <c r="G16" s="26">
        <v>463593.44</v>
      </c>
      <c r="H16" s="12"/>
      <c r="I16" s="12"/>
      <c r="J16" s="12"/>
      <c r="K16" s="12"/>
      <c r="L16" s="12"/>
    </row>
    <row r="17" spans="1:12" s="15" customFormat="1" ht="13.5" customHeight="1" x14ac:dyDescent="0.15">
      <c r="A17" s="12"/>
      <c r="B17" s="19" t="s">
        <v>28</v>
      </c>
      <c r="C17" s="22">
        <f>C18+C19+C20+C21+C22+C23+C24</f>
        <v>708</v>
      </c>
      <c r="D17" s="22">
        <f>SUM(D18:D24)</f>
        <v>0</v>
      </c>
      <c r="E17" s="24" t="s">
        <v>29</v>
      </c>
      <c r="F17" s="27">
        <f>[1]Mensual!F17</f>
        <v>0</v>
      </c>
      <c r="G17" s="27">
        <v>0</v>
      </c>
      <c r="H17" s="12"/>
      <c r="I17" s="12"/>
      <c r="J17" s="12"/>
      <c r="K17" s="12"/>
      <c r="L17" s="12"/>
    </row>
    <row r="18" spans="1:12" s="15" customFormat="1" ht="13.5" customHeight="1" x14ac:dyDescent="0.15">
      <c r="A18" s="12"/>
      <c r="B18" s="24" t="s">
        <v>30</v>
      </c>
      <c r="C18" s="25">
        <f>[1]Mensual!C18</f>
        <v>0</v>
      </c>
      <c r="D18" s="25">
        <v>0</v>
      </c>
      <c r="E18" s="24" t="s">
        <v>31</v>
      </c>
      <c r="F18" s="26">
        <f>[1]Mensual!F18</f>
        <v>830352.28</v>
      </c>
      <c r="G18" s="26">
        <v>1616320.33</v>
      </c>
      <c r="H18" s="12"/>
      <c r="I18" s="12"/>
      <c r="J18" s="12"/>
      <c r="K18" s="12"/>
      <c r="L18" s="12"/>
    </row>
    <row r="19" spans="1:12" s="15" customFormat="1" ht="13.5" customHeight="1" x14ac:dyDescent="0.15">
      <c r="A19" s="12"/>
      <c r="B19" s="24" t="s">
        <v>32</v>
      </c>
      <c r="C19" s="25">
        <f>[1]Mensual!C19</f>
        <v>0</v>
      </c>
      <c r="D19" s="25">
        <v>0</v>
      </c>
      <c r="E19" s="19" t="s">
        <v>33</v>
      </c>
      <c r="F19" s="28">
        <f>F20+F21+F22</f>
        <v>0</v>
      </c>
      <c r="G19" s="28">
        <f>G20+G21+G22</f>
        <v>0</v>
      </c>
      <c r="H19" s="12"/>
      <c r="I19" s="12"/>
      <c r="J19" s="12"/>
      <c r="K19" s="12"/>
      <c r="L19" s="12"/>
    </row>
    <row r="20" spans="1:12" s="15" customFormat="1" ht="13.5" customHeight="1" x14ac:dyDescent="0.15">
      <c r="A20" s="12"/>
      <c r="B20" s="24" t="s">
        <v>34</v>
      </c>
      <c r="C20" s="25">
        <f>[1]Mensual!C20</f>
        <v>708</v>
      </c>
      <c r="D20" s="25">
        <v>0</v>
      </c>
      <c r="E20" s="24" t="s">
        <v>35</v>
      </c>
      <c r="F20" s="26">
        <f>[1]Mensual!F20</f>
        <v>0</v>
      </c>
      <c r="G20" s="26">
        <v>0</v>
      </c>
      <c r="H20" s="12"/>
      <c r="I20" s="12"/>
      <c r="J20" s="12"/>
      <c r="K20" s="12"/>
      <c r="L20" s="12"/>
    </row>
    <row r="21" spans="1:12" s="15" customFormat="1" ht="12" x14ac:dyDescent="0.15">
      <c r="A21" s="12"/>
      <c r="B21" s="24" t="s">
        <v>36</v>
      </c>
      <c r="C21" s="25">
        <f>[1]Mensual!C21</f>
        <v>0</v>
      </c>
      <c r="D21" s="25">
        <v>0</v>
      </c>
      <c r="E21" s="24" t="s">
        <v>37</v>
      </c>
      <c r="F21" s="26">
        <f>[1]Mensual!F21</f>
        <v>0</v>
      </c>
      <c r="G21" s="26">
        <v>0</v>
      </c>
      <c r="H21" s="12"/>
      <c r="I21" s="12"/>
      <c r="J21" s="12"/>
      <c r="K21" s="12"/>
      <c r="L21" s="12"/>
    </row>
    <row r="22" spans="1:12" s="15" customFormat="1" ht="13.5" customHeight="1" x14ac:dyDescent="0.15">
      <c r="A22" s="12"/>
      <c r="B22" s="24" t="s">
        <v>38</v>
      </c>
      <c r="C22" s="25">
        <f>[1]Mensual!C22</f>
        <v>0</v>
      </c>
      <c r="D22" s="25">
        <v>0</v>
      </c>
      <c r="E22" s="24" t="s">
        <v>39</v>
      </c>
      <c r="F22" s="26">
        <f>[1]Mensual!F22</f>
        <v>0</v>
      </c>
      <c r="G22" s="26">
        <v>0</v>
      </c>
      <c r="H22" s="12"/>
      <c r="I22" s="12"/>
      <c r="J22" s="12"/>
      <c r="K22" s="12"/>
      <c r="L22" s="12"/>
    </row>
    <row r="23" spans="1:12" s="15" customFormat="1" ht="13.5" customHeight="1" x14ac:dyDescent="0.15">
      <c r="A23" s="12"/>
      <c r="B23" s="24" t="s">
        <v>40</v>
      </c>
      <c r="C23" s="25">
        <f>[1]Mensual!C23</f>
        <v>0</v>
      </c>
      <c r="D23" s="25">
        <v>0</v>
      </c>
      <c r="E23" s="19" t="s">
        <v>41</v>
      </c>
      <c r="F23" s="28">
        <f>F24+F25</f>
        <v>226094308.28</v>
      </c>
      <c r="G23" s="28">
        <f>G24+G25</f>
        <v>0</v>
      </c>
      <c r="H23" s="12"/>
      <c r="I23" s="12"/>
      <c r="J23" s="12"/>
      <c r="K23" s="12"/>
      <c r="L23" s="12"/>
    </row>
    <row r="24" spans="1:12" s="15" customFormat="1" ht="13.5" customHeight="1" x14ac:dyDescent="0.15">
      <c r="A24" s="12"/>
      <c r="B24" s="24" t="s">
        <v>42</v>
      </c>
      <c r="C24" s="25">
        <f>[1]Mensual!C24</f>
        <v>0</v>
      </c>
      <c r="D24" s="25">
        <v>0</v>
      </c>
      <c r="E24" s="24" t="s">
        <v>43</v>
      </c>
      <c r="F24" s="26">
        <f>[1]Mensual!F24</f>
        <v>226094308.28</v>
      </c>
      <c r="G24" s="26">
        <v>0</v>
      </c>
      <c r="H24" s="12"/>
      <c r="I24" s="12"/>
      <c r="J24" s="12"/>
      <c r="K24" s="12"/>
      <c r="L24" s="12"/>
    </row>
    <row r="25" spans="1:12" s="15" customFormat="1" ht="13.5" customHeight="1" x14ac:dyDescent="0.15">
      <c r="A25" s="12"/>
      <c r="B25" s="19" t="s">
        <v>44</v>
      </c>
      <c r="C25" s="22">
        <f>C26+C27+C28+C29+C30</f>
        <v>0</v>
      </c>
      <c r="D25" s="22">
        <v>0</v>
      </c>
      <c r="E25" s="24" t="s">
        <v>45</v>
      </c>
      <c r="F25" s="23">
        <f>[1]Mensual!F25</f>
        <v>0</v>
      </c>
      <c r="G25" s="27">
        <v>0</v>
      </c>
      <c r="H25" s="12"/>
      <c r="I25" s="12"/>
      <c r="J25" s="12"/>
      <c r="K25" s="12"/>
      <c r="L25" s="12"/>
    </row>
    <row r="26" spans="1:12" s="15" customFormat="1" ht="21" x14ac:dyDescent="0.15">
      <c r="A26" s="12"/>
      <c r="B26" s="24" t="s">
        <v>46</v>
      </c>
      <c r="C26" s="25">
        <f>[1]Mensual!C26</f>
        <v>0</v>
      </c>
      <c r="D26" s="25">
        <v>0</v>
      </c>
      <c r="E26" s="19" t="s">
        <v>47</v>
      </c>
      <c r="F26" s="28">
        <v>0</v>
      </c>
      <c r="G26" s="28">
        <v>0</v>
      </c>
      <c r="H26" s="12"/>
      <c r="I26" s="12"/>
      <c r="J26" s="12"/>
      <c r="K26" s="12"/>
      <c r="L26" s="12"/>
    </row>
    <row r="27" spans="1:12" s="15" customFormat="1" ht="21" x14ac:dyDescent="0.15">
      <c r="A27" s="12"/>
      <c r="B27" s="24" t="s">
        <v>48</v>
      </c>
      <c r="C27" s="25">
        <f>[1]Mensual!C27</f>
        <v>0</v>
      </c>
      <c r="D27" s="25">
        <v>0</v>
      </c>
      <c r="E27" s="19" t="s">
        <v>49</v>
      </c>
      <c r="F27" s="28">
        <f>F28+F29+F30</f>
        <v>0</v>
      </c>
      <c r="G27" s="28">
        <f>G28+G29+G30</f>
        <v>0</v>
      </c>
      <c r="H27" s="12"/>
      <c r="I27" s="12"/>
      <c r="J27" s="12"/>
      <c r="K27" s="12"/>
      <c r="L27" s="12"/>
    </row>
    <row r="28" spans="1:12" s="15" customFormat="1" ht="12" x14ac:dyDescent="0.15">
      <c r="A28" s="12"/>
      <c r="B28" s="24" t="s">
        <v>50</v>
      </c>
      <c r="C28" s="25">
        <f>[1]Mensual!C28</f>
        <v>0</v>
      </c>
      <c r="D28" s="25">
        <v>0</v>
      </c>
      <c r="E28" s="24" t="s">
        <v>51</v>
      </c>
      <c r="F28" s="26">
        <f>[1]Mensual!F28</f>
        <v>0</v>
      </c>
      <c r="G28" s="26">
        <v>0</v>
      </c>
      <c r="H28" s="12"/>
      <c r="I28" s="12"/>
      <c r="J28" s="12"/>
      <c r="K28" s="12"/>
      <c r="L28" s="12"/>
    </row>
    <row r="29" spans="1:12" s="15" customFormat="1" ht="13.5" customHeight="1" x14ac:dyDescent="0.15">
      <c r="A29" s="12"/>
      <c r="B29" s="24" t="s">
        <v>52</v>
      </c>
      <c r="C29" s="25">
        <f>[1]Mensual!C29</f>
        <v>0</v>
      </c>
      <c r="D29" s="25">
        <v>0</v>
      </c>
      <c r="E29" s="24" t="s">
        <v>53</v>
      </c>
      <c r="F29" s="26">
        <f>[1]Mensual!F29</f>
        <v>0</v>
      </c>
      <c r="G29" s="26">
        <v>0</v>
      </c>
      <c r="H29" s="12"/>
      <c r="I29" s="12"/>
      <c r="J29" s="12"/>
      <c r="K29" s="12"/>
      <c r="L29" s="12"/>
    </row>
    <row r="30" spans="1:12" s="15" customFormat="1" ht="13.5" customHeight="1" x14ac:dyDescent="0.15">
      <c r="A30" s="12"/>
      <c r="B30" s="24" t="s">
        <v>54</v>
      </c>
      <c r="C30" s="25">
        <f>[1]Mensual!C30</f>
        <v>0</v>
      </c>
      <c r="D30" s="25">
        <v>0</v>
      </c>
      <c r="E30" s="24" t="s">
        <v>55</v>
      </c>
      <c r="F30" s="26">
        <f>[1]Mensual!F30</f>
        <v>0</v>
      </c>
      <c r="G30" s="26">
        <v>0</v>
      </c>
      <c r="H30" s="12"/>
      <c r="I30" s="12"/>
      <c r="J30" s="12"/>
      <c r="K30" s="12"/>
      <c r="L30" s="12"/>
    </row>
    <row r="31" spans="1:12" s="15" customFormat="1" ht="21" x14ac:dyDescent="0.15">
      <c r="A31" s="12"/>
      <c r="B31" s="19" t="s">
        <v>56</v>
      </c>
      <c r="C31" s="29">
        <f>C32+C33+C34+C35+C36</f>
        <v>0</v>
      </c>
      <c r="D31" s="29">
        <v>0</v>
      </c>
      <c r="E31" s="19" t="s">
        <v>57</v>
      </c>
      <c r="F31" s="30">
        <f>F32+F33+F34+F35+F36+F37</f>
        <v>0</v>
      </c>
      <c r="G31" s="30">
        <f>G32+G33+G34+G35+G36+G37</f>
        <v>0</v>
      </c>
      <c r="H31" s="12"/>
      <c r="I31" s="12"/>
      <c r="J31" s="12"/>
      <c r="K31" s="12"/>
      <c r="L31" s="12"/>
    </row>
    <row r="32" spans="1:12" s="15" customFormat="1" ht="13.5" customHeight="1" x14ac:dyDescent="0.15">
      <c r="A32" s="12"/>
      <c r="B32" s="24" t="s">
        <v>58</v>
      </c>
      <c r="C32" s="31">
        <f>[1]Mensual!C32</f>
        <v>0</v>
      </c>
      <c r="D32" s="31">
        <v>0</v>
      </c>
      <c r="E32" s="24" t="s">
        <v>59</v>
      </c>
      <c r="F32" s="32">
        <f>[1]Mensual!F32</f>
        <v>0</v>
      </c>
      <c r="G32" s="32">
        <v>0</v>
      </c>
      <c r="H32" s="12"/>
      <c r="I32" s="12"/>
      <c r="J32" s="12"/>
      <c r="K32" s="12"/>
      <c r="L32" s="12"/>
    </row>
    <row r="33" spans="1:12" s="15" customFormat="1" ht="13.5" customHeight="1" x14ac:dyDescent="0.15">
      <c r="A33" s="12"/>
      <c r="B33" s="24" t="s">
        <v>60</v>
      </c>
      <c r="C33" s="31">
        <f>[1]Mensual!C33</f>
        <v>0</v>
      </c>
      <c r="D33" s="31">
        <v>0</v>
      </c>
      <c r="E33" s="24" t="s">
        <v>61</v>
      </c>
      <c r="F33" s="32">
        <f>[1]Mensual!F33</f>
        <v>0</v>
      </c>
      <c r="G33" s="32">
        <v>0</v>
      </c>
      <c r="H33" s="12"/>
      <c r="I33" s="12"/>
      <c r="J33" s="12"/>
      <c r="K33" s="12"/>
      <c r="L33" s="12"/>
    </row>
    <row r="34" spans="1:12" s="15" customFormat="1" ht="13.5" customHeight="1" x14ac:dyDescent="0.15">
      <c r="A34" s="12"/>
      <c r="B34" s="24" t="s">
        <v>62</v>
      </c>
      <c r="C34" s="31">
        <f>[1]Mensual!C34</f>
        <v>0</v>
      </c>
      <c r="D34" s="31">
        <v>0</v>
      </c>
      <c r="E34" s="24" t="s">
        <v>63</v>
      </c>
      <c r="F34" s="32">
        <f>[1]Mensual!F34</f>
        <v>0</v>
      </c>
      <c r="G34" s="32">
        <v>0</v>
      </c>
      <c r="H34" s="12"/>
      <c r="I34" s="12"/>
      <c r="J34" s="12"/>
      <c r="K34" s="12"/>
      <c r="L34" s="12"/>
    </row>
    <row r="35" spans="1:12" s="15" customFormat="1" ht="12" x14ac:dyDescent="0.15">
      <c r="A35" s="12"/>
      <c r="B35" s="24" t="s">
        <v>64</v>
      </c>
      <c r="C35" s="31">
        <f>[1]Mensual!C35</f>
        <v>0</v>
      </c>
      <c r="D35" s="31">
        <v>0</v>
      </c>
      <c r="E35" s="24" t="s">
        <v>65</v>
      </c>
      <c r="F35" s="32">
        <f>[1]Mensual!F35</f>
        <v>0</v>
      </c>
      <c r="G35" s="32">
        <v>0</v>
      </c>
      <c r="H35" s="12"/>
      <c r="I35" s="12"/>
      <c r="J35" s="12"/>
      <c r="K35" s="12"/>
      <c r="L35" s="12"/>
    </row>
    <row r="36" spans="1:12" s="15" customFormat="1" ht="12" x14ac:dyDescent="0.15">
      <c r="A36" s="12"/>
      <c r="B36" s="24" t="s">
        <v>66</v>
      </c>
      <c r="C36" s="31">
        <f>[1]Mensual!C36</f>
        <v>0</v>
      </c>
      <c r="D36" s="31">
        <v>0</v>
      </c>
      <c r="E36" s="24" t="s">
        <v>67</v>
      </c>
      <c r="F36" s="32">
        <f>[1]Mensual!F36</f>
        <v>0</v>
      </c>
      <c r="G36" s="32">
        <v>0</v>
      </c>
      <c r="H36" s="12"/>
      <c r="I36" s="12"/>
      <c r="J36" s="12"/>
      <c r="K36" s="12"/>
      <c r="L36" s="12"/>
    </row>
    <row r="37" spans="1:12" s="15" customFormat="1" ht="13.5" customHeight="1" x14ac:dyDescent="0.15">
      <c r="A37" s="12"/>
      <c r="B37" s="19" t="s">
        <v>68</v>
      </c>
      <c r="C37" s="33"/>
      <c r="D37" s="33"/>
      <c r="E37" s="24" t="s">
        <v>69</v>
      </c>
      <c r="F37" s="32">
        <f>[1]Mensual!F37</f>
        <v>0</v>
      </c>
      <c r="G37" s="32">
        <v>0</v>
      </c>
      <c r="H37" s="12"/>
      <c r="I37" s="12"/>
      <c r="J37" s="12"/>
      <c r="K37" s="12"/>
      <c r="L37" s="12"/>
    </row>
    <row r="38" spans="1:12" s="15" customFormat="1" ht="13.5" customHeight="1" x14ac:dyDescent="0.15">
      <c r="A38" s="12"/>
      <c r="B38" s="19" t="s">
        <v>70</v>
      </c>
      <c r="C38" s="29">
        <f>C39+C40</f>
        <v>0</v>
      </c>
      <c r="D38" s="29">
        <v>0</v>
      </c>
      <c r="E38" s="19" t="s">
        <v>71</v>
      </c>
      <c r="F38" s="30">
        <f>F39+F40+F41</f>
        <v>0</v>
      </c>
      <c r="G38" s="30">
        <f>G39+G40+G41</f>
        <v>0</v>
      </c>
      <c r="H38" s="12"/>
      <c r="I38" s="12"/>
      <c r="J38" s="12"/>
      <c r="K38" s="12"/>
      <c r="L38" s="12"/>
    </row>
    <row r="39" spans="1:12" s="15" customFormat="1" ht="21" x14ac:dyDescent="0.15">
      <c r="A39" s="12"/>
      <c r="B39" s="24" t="s">
        <v>72</v>
      </c>
      <c r="C39" s="31">
        <f>[1]Mensual!C39</f>
        <v>0</v>
      </c>
      <c r="D39" s="31">
        <v>0</v>
      </c>
      <c r="E39" s="24" t="s">
        <v>73</v>
      </c>
      <c r="F39" s="32">
        <f>[1]Mensual!F39</f>
        <v>0</v>
      </c>
      <c r="G39" s="32">
        <v>0</v>
      </c>
      <c r="H39" s="12"/>
      <c r="I39" s="12"/>
      <c r="J39" s="12"/>
      <c r="K39" s="12"/>
      <c r="L39" s="12"/>
    </row>
    <row r="40" spans="1:12" s="15" customFormat="1" ht="13.5" customHeight="1" x14ac:dyDescent="0.15">
      <c r="A40" s="12"/>
      <c r="B40" s="24" t="s">
        <v>74</v>
      </c>
      <c r="C40" s="31">
        <f>[1]Mensual!C40</f>
        <v>0</v>
      </c>
      <c r="D40" s="31">
        <v>0</v>
      </c>
      <c r="E40" s="24" t="s">
        <v>75</v>
      </c>
      <c r="F40" s="32">
        <f>[1]Mensual!F40</f>
        <v>0</v>
      </c>
      <c r="G40" s="32">
        <v>0</v>
      </c>
      <c r="H40" s="12"/>
      <c r="I40" s="12"/>
      <c r="J40" s="12"/>
      <c r="K40" s="12"/>
      <c r="L40" s="12"/>
    </row>
    <row r="41" spans="1:12" s="15" customFormat="1" ht="13.5" customHeight="1" x14ac:dyDescent="0.15">
      <c r="A41" s="12"/>
      <c r="B41" s="19" t="s">
        <v>76</v>
      </c>
      <c r="C41" s="29">
        <f>C42+C43+C44+C45</f>
        <v>0</v>
      </c>
      <c r="D41" s="29">
        <v>0</v>
      </c>
      <c r="E41" s="24" t="s">
        <v>77</v>
      </c>
      <c r="F41" s="34">
        <f>[1]Mensual!F41</f>
        <v>0</v>
      </c>
      <c r="G41" s="34">
        <v>0</v>
      </c>
      <c r="H41" s="12"/>
      <c r="I41" s="12"/>
      <c r="J41" s="12"/>
      <c r="K41" s="12"/>
      <c r="L41" s="12"/>
    </row>
    <row r="42" spans="1:12" s="15" customFormat="1" ht="13.5" customHeight="1" x14ac:dyDescent="0.15">
      <c r="A42" s="12"/>
      <c r="B42" s="24" t="s">
        <v>78</v>
      </c>
      <c r="C42" s="31">
        <f>[1]Mensual!C42</f>
        <v>0</v>
      </c>
      <c r="D42" s="31">
        <v>0</v>
      </c>
      <c r="E42" s="19" t="s">
        <v>79</v>
      </c>
      <c r="F42" s="35">
        <f>F43+F44+F46</f>
        <v>0</v>
      </c>
      <c r="G42" s="35">
        <f>G43+G44+G46</f>
        <v>0</v>
      </c>
      <c r="H42" s="12"/>
      <c r="I42" s="12"/>
      <c r="J42" s="12"/>
      <c r="K42" s="12"/>
      <c r="L42" s="12"/>
    </row>
    <row r="43" spans="1:12" s="15" customFormat="1" ht="13.5" customHeight="1" x14ac:dyDescent="0.15">
      <c r="A43" s="12"/>
      <c r="B43" s="24" t="s">
        <v>80</v>
      </c>
      <c r="C43" s="31">
        <f>[1]Mensual!C43</f>
        <v>0</v>
      </c>
      <c r="D43" s="31">
        <v>0</v>
      </c>
      <c r="E43" s="24" t="s">
        <v>81</v>
      </c>
      <c r="F43" s="32">
        <f>[1]Mensual!F43</f>
        <v>0</v>
      </c>
      <c r="G43" s="32">
        <v>0</v>
      </c>
      <c r="H43" s="12"/>
      <c r="I43" s="12"/>
      <c r="J43" s="12"/>
      <c r="K43" s="12"/>
      <c r="L43" s="12"/>
    </row>
    <row r="44" spans="1:12" s="15" customFormat="1" ht="12" x14ac:dyDescent="0.15">
      <c r="A44" s="12"/>
      <c r="B44" s="24" t="s">
        <v>82</v>
      </c>
      <c r="C44" s="31">
        <f>[1]Mensual!C44</f>
        <v>0</v>
      </c>
      <c r="D44" s="31">
        <v>0</v>
      </c>
      <c r="E44" s="24" t="s">
        <v>83</v>
      </c>
      <c r="F44" s="32">
        <f>[1]Mensual!F44</f>
        <v>0</v>
      </c>
      <c r="G44" s="32">
        <v>0</v>
      </c>
      <c r="H44" s="12"/>
      <c r="I44" s="12"/>
      <c r="J44" s="12"/>
      <c r="K44" s="12"/>
      <c r="L44" s="12"/>
    </row>
    <row r="45" spans="1:12" s="15" customFormat="1" ht="13.5" customHeight="1" x14ac:dyDescent="0.15">
      <c r="A45" s="12"/>
      <c r="B45" s="24" t="s">
        <v>84</v>
      </c>
      <c r="C45" s="31">
        <f>[1]Mensual!C45</f>
        <v>0</v>
      </c>
      <c r="D45" s="31">
        <v>0</v>
      </c>
      <c r="E45" s="24" t="s">
        <v>85</v>
      </c>
      <c r="F45" s="32">
        <f>[1]Mensual!F45</f>
        <v>0</v>
      </c>
      <c r="G45" s="32">
        <v>0</v>
      </c>
      <c r="H45" s="12"/>
      <c r="I45" s="12"/>
      <c r="J45" s="12"/>
      <c r="K45" s="12"/>
      <c r="L45" s="12"/>
    </row>
    <row r="46" spans="1:12" s="15" customFormat="1" ht="13.5" customHeight="1" x14ac:dyDescent="0.15">
      <c r="A46" s="12"/>
      <c r="B46" s="36"/>
      <c r="C46" s="37"/>
      <c r="D46" s="37"/>
      <c r="E46" s="38"/>
      <c r="F46" s="32"/>
      <c r="G46" s="32"/>
      <c r="H46" s="12"/>
      <c r="I46" s="12"/>
      <c r="J46" s="12"/>
      <c r="K46" s="12"/>
      <c r="L46" s="12"/>
    </row>
    <row r="47" spans="1:12" s="15" customFormat="1" ht="13.5" customHeight="1" x14ac:dyDescent="0.15">
      <c r="A47" s="12"/>
      <c r="B47" s="19" t="s">
        <v>86</v>
      </c>
      <c r="C47" s="39">
        <f>C9+C17+C25+C31+C38+C41</f>
        <v>264508738.12</v>
      </c>
      <c r="D47" s="39">
        <f>D9+D17+D25+D31+D38+D41</f>
        <v>265241697.55000001</v>
      </c>
      <c r="E47" s="40" t="s">
        <v>87</v>
      </c>
      <c r="F47" s="41">
        <f>F9+F19+F23+F26+F27+F31+F38+F42</f>
        <v>228091343.80000001</v>
      </c>
      <c r="G47" s="41">
        <f>G9+G19+G23+G26+G27+G31+G38+G42</f>
        <v>21525255.649999999</v>
      </c>
      <c r="H47" s="12"/>
      <c r="I47" s="12"/>
      <c r="J47" s="12"/>
      <c r="K47" s="12"/>
      <c r="L47" s="12"/>
    </row>
    <row r="48" spans="1:12" s="47" customFormat="1" ht="13.5" customHeight="1" x14ac:dyDescent="0.15">
      <c r="A48" s="42"/>
      <c r="B48" s="43"/>
      <c r="C48" s="44"/>
      <c r="D48" s="44"/>
      <c r="E48" s="45"/>
      <c r="F48" s="46"/>
      <c r="G48" s="46"/>
      <c r="H48" s="42"/>
      <c r="I48" s="42"/>
      <c r="J48" s="42"/>
      <c r="K48" s="42"/>
      <c r="L48" s="42"/>
    </row>
    <row r="49" spans="1:12" s="47" customFormat="1" ht="13.5" customHeight="1" x14ac:dyDescent="0.15">
      <c r="A49" s="42"/>
      <c r="B49" s="48"/>
      <c r="C49" s="49"/>
      <c r="D49" s="49"/>
      <c r="E49" s="50"/>
      <c r="F49" s="51"/>
      <c r="G49" s="51"/>
      <c r="H49" s="42"/>
      <c r="I49" s="42"/>
      <c r="J49" s="42"/>
      <c r="K49" s="42"/>
      <c r="L49" s="42"/>
    </row>
    <row r="50" spans="1:12" s="47" customFormat="1" ht="13.5" customHeight="1" x14ac:dyDescent="0.15">
      <c r="A50" s="42"/>
      <c r="B50" s="16" t="s">
        <v>88</v>
      </c>
      <c r="C50" s="52"/>
      <c r="D50" s="52"/>
      <c r="E50" s="53" t="s">
        <v>89</v>
      </c>
      <c r="F50" s="54"/>
      <c r="G50" s="54"/>
      <c r="H50" s="42"/>
      <c r="I50" s="42"/>
      <c r="J50" s="42"/>
      <c r="K50" s="42"/>
      <c r="L50" s="42"/>
    </row>
    <row r="51" spans="1:12" s="15" customFormat="1" ht="13.5" customHeight="1" x14ac:dyDescent="0.15">
      <c r="A51" s="12"/>
      <c r="B51" s="55" t="s">
        <v>90</v>
      </c>
      <c r="C51" s="25">
        <f>[1]Mensual!C51</f>
        <v>7458257468.0100002</v>
      </c>
      <c r="D51" s="25">
        <v>6875877616.1499996</v>
      </c>
      <c r="E51" s="38" t="s">
        <v>91</v>
      </c>
      <c r="F51" s="26">
        <f>[1]Mensual!F51</f>
        <v>0</v>
      </c>
      <c r="G51" s="26">
        <v>0</v>
      </c>
      <c r="H51" s="12"/>
      <c r="I51" s="12"/>
      <c r="J51" s="12"/>
      <c r="K51" s="12"/>
      <c r="L51" s="12"/>
    </row>
    <row r="52" spans="1:12" s="15" customFormat="1" ht="13.5" customHeight="1" x14ac:dyDescent="0.15">
      <c r="A52" s="12"/>
      <c r="B52" s="55" t="s">
        <v>92</v>
      </c>
      <c r="C52" s="25">
        <f>[1]Mensual!C52</f>
        <v>0</v>
      </c>
      <c r="D52" s="25">
        <v>0</v>
      </c>
      <c r="E52" s="38" t="s">
        <v>93</v>
      </c>
      <c r="F52" s="26">
        <f>[1]Mensual!F52</f>
        <v>5423995129.6300001</v>
      </c>
      <c r="G52" s="26">
        <v>5869774433.9300003</v>
      </c>
      <c r="H52" s="12"/>
      <c r="I52" s="12"/>
      <c r="J52" s="12"/>
      <c r="K52" s="12"/>
      <c r="L52" s="12"/>
    </row>
    <row r="53" spans="1:12" s="15" customFormat="1" ht="13.5" customHeight="1" x14ac:dyDescent="0.15">
      <c r="A53" s="12"/>
      <c r="B53" s="55" t="s">
        <v>94</v>
      </c>
      <c r="C53" s="25">
        <f>[1]Mensual!C53</f>
        <v>118069897.70999999</v>
      </c>
      <c r="D53" s="25">
        <v>115697655.70999999</v>
      </c>
      <c r="E53" s="38" t="s">
        <v>95</v>
      </c>
      <c r="F53" s="26">
        <f>[1]Mensual!F53</f>
        <v>0</v>
      </c>
      <c r="G53" s="26">
        <v>0</v>
      </c>
      <c r="H53" s="12"/>
      <c r="I53" s="12"/>
      <c r="J53" s="12"/>
      <c r="K53" s="12"/>
      <c r="L53" s="12"/>
    </row>
    <row r="54" spans="1:12" s="15" customFormat="1" ht="13.5" customHeight="1" x14ac:dyDescent="0.15">
      <c r="A54" s="12"/>
      <c r="B54" s="55" t="s">
        <v>96</v>
      </c>
      <c r="C54" s="25">
        <f>[1]Mensual!C54</f>
        <v>220077247.22999999</v>
      </c>
      <c r="D54" s="25">
        <v>220179990.78999999</v>
      </c>
      <c r="E54" s="38" t="s">
        <v>97</v>
      </c>
      <c r="F54" s="26">
        <f>[1]Mensual!F54</f>
        <v>0</v>
      </c>
      <c r="G54" s="26">
        <v>0</v>
      </c>
      <c r="H54" s="12"/>
      <c r="I54" s="12"/>
      <c r="J54" s="12"/>
      <c r="K54" s="12"/>
      <c r="L54" s="12"/>
    </row>
    <row r="55" spans="1:12" s="15" customFormat="1" ht="12" x14ac:dyDescent="0.15">
      <c r="A55" s="12"/>
      <c r="B55" s="55" t="s">
        <v>98</v>
      </c>
      <c r="C55" s="25">
        <f>[1]Mensual!C55</f>
        <v>0</v>
      </c>
      <c r="D55" s="25">
        <v>0</v>
      </c>
      <c r="E55" s="38" t="s">
        <v>99</v>
      </c>
      <c r="F55" s="26">
        <f>[1]Mensual!F55</f>
        <v>0</v>
      </c>
      <c r="G55" s="26">
        <v>0</v>
      </c>
      <c r="H55" s="12"/>
      <c r="I55" s="12"/>
      <c r="J55" s="12"/>
      <c r="K55" s="12"/>
      <c r="L55" s="12"/>
    </row>
    <row r="56" spans="1:12" s="15" customFormat="1" ht="13.5" customHeight="1" x14ac:dyDescent="0.15">
      <c r="A56" s="12"/>
      <c r="B56" s="55" t="s">
        <v>100</v>
      </c>
      <c r="C56" s="25">
        <f>[1]Mensual!C56</f>
        <v>-145736447.40000001</v>
      </c>
      <c r="D56" s="25">
        <v>-139905937.91</v>
      </c>
      <c r="E56" s="38" t="s">
        <v>101</v>
      </c>
      <c r="F56" s="26">
        <f>[1]Mensual!F56</f>
        <v>0</v>
      </c>
      <c r="G56" s="26">
        <v>0</v>
      </c>
      <c r="H56" s="12"/>
      <c r="I56" s="12"/>
      <c r="J56" s="12"/>
      <c r="K56" s="12"/>
      <c r="L56" s="12"/>
    </row>
    <row r="57" spans="1:12" s="15" customFormat="1" ht="13.5" customHeight="1" x14ac:dyDescent="0.15">
      <c r="A57" s="12"/>
      <c r="B57" s="55" t="s">
        <v>102</v>
      </c>
      <c r="C57" s="25">
        <f>[1]Mensual!C57</f>
        <v>61839</v>
      </c>
      <c r="D57" s="25">
        <v>61839</v>
      </c>
      <c r="E57" s="40"/>
      <c r="F57" s="26"/>
      <c r="G57" s="26"/>
      <c r="H57" s="12"/>
      <c r="I57" s="12"/>
      <c r="J57" s="12"/>
      <c r="K57" s="12"/>
      <c r="L57" s="12"/>
    </row>
    <row r="58" spans="1:12" s="15" customFormat="1" ht="13.5" customHeight="1" x14ac:dyDescent="0.15">
      <c r="A58" s="12"/>
      <c r="B58" s="55" t="s">
        <v>103</v>
      </c>
      <c r="C58" s="25">
        <f>[1]Mensual!C58</f>
        <v>0</v>
      </c>
      <c r="D58" s="25">
        <v>0</v>
      </c>
      <c r="E58" s="40" t="s">
        <v>104</v>
      </c>
      <c r="F58" s="28">
        <f>F51+F52+F53+F54+F55+F56</f>
        <v>5423995129.6300001</v>
      </c>
      <c r="G58" s="28">
        <f>G51+G52+G53+G54+G55+G56</f>
        <v>5869774433.9300003</v>
      </c>
      <c r="H58" s="12"/>
      <c r="I58" s="12"/>
      <c r="J58" s="12"/>
      <c r="K58" s="12"/>
      <c r="L58" s="12"/>
    </row>
    <row r="59" spans="1:12" s="15" customFormat="1" ht="13.5" customHeight="1" x14ac:dyDescent="0.15">
      <c r="A59" s="12"/>
      <c r="B59" s="55" t="s">
        <v>105</v>
      </c>
      <c r="C59" s="56"/>
      <c r="D59" s="56"/>
      <c r="E59" s="57"/>
      <c r="F59" s="26"/>
      <c r="G59" s="26"/>
      <c r="H59" s="12"/>
      <c r="I59" s="12"/>
      <c r="J59" s="12"/>
      <c r="K59" s="12"/>
      <c r="L59" s="12"/>
    </row>
    <row r="60" spans="1:12" s="15" customFormat="1" ht="13.5" customHeight="1" x14ac:dyDescent="0.15">
      <c r="A60" s="12"/>
      <c r="B60" s="55"/>
      <c r="C60" s="56"/>
      <c r="D60" s="56"/>
      <c r="E60" s="40" t="s">
        <v>106</v>
      </c>
      <c r="F60" s="28">
        <f>F47+F58</f>
        <v>5652086473.4300003</v>
      </c>
      <c r="G60" s="28">
        <f>G47+G58</f>
        <v>5891299689.5799999</v>
      </c>
      <c r="H60" s="12"/>
      <c r="I60" s="12"/>
      <c r="J60" s="12"/>
      <c r="K60" s="12"/>
      <c r="L60" s="12"/>
    </row>
    <row r="61" spans="1:12" s="15" customFormat="1" ht="12" x14ac:dyDescent="0.15">
      <c r="A61" s="12"/>
      <c r="B61" s="19" t="s">
        <v>107</v>
      </c>
      <c r="C61" s="58">
        <f>C51+C52+C53+C54+C55+C56+C57+C58+C59</f>
        <v>7650730004.5500002</v>
      </c>
      <c r="D61" s="58">
        <f>D51+D52+D53+D54+D55+D56+D57+D58+D59</f>
        <v>7071911163.7399998</v>
      </c>
      <c r="E61" s="38"/>
      <c r="F61" s="59"/>
      <c r="G61" s="59"/>
      <c r="H61" s="12"/>
      <c r="I61" s="12"/>
      <c r="J61" s="12"/>
      <c r="K61" s="12"/>
      <c r="L61" s="12"/>
    </row>
    <row r="62" spans="1:12" s="15" customFormat="1" ht="13.5" customHeight="1" x14ac:dyDescent="0.15">
      <c r="A62" s="12"/>
      <c r="B62" s="55"/>
      <c r="C62" s="60"/>
      <c r="D62" s="60"/>
      <c r="E62" s="40" t="s">
        <v>108</v>
      </c>
      <c r="F62" s="61"/>
      <c r="G62" s="61"/>
      <c r="H62" s="12"/>
      <c r="I62" s="12"/>
      <c r="J62" s="12"/>
      <c r="K62" s="12"/>
      <c r="L62" s="12"/>
    </row>
    <row r="63" spans="1:12" s="15" customFormat="1" ht="13.5" customHeight="1" x14ac:dyDescent="0.15">
      <c r="A63" s="12"/>
      <c r="B63" s="19" t="s">
        <v>109</v>
      </c>
      <c r="C63" s="58">
        <f>C47+C61</f>
        <v>7915238742.6700001</v>
      </c>
      <c r="D63" s="58">
        <f>D47+D61</f>
        <v>7337152861.29</v>
      </c>
      <c r="E63" s="40"/>
      <c r="F63" s="59"/>
      <c r="G63" s="59"/>
      <c r="H63" s="12"/>
      <c r="I63" s="12"/>
      <c r="J63" s="12"/>
      <c r="K63" s="12"/>
      <c r="L63" s="12"/>
    </row>
    <row r="64" spans="1:12" s="15" customFormat="1" ht="13.5" customHeight="1" x14ac:dyDescent="0.15">
      <c r="A64" s="12"/>
      <c r="B64" s="36"/>
      <c r="C64" s="62"/>
      <c r="D64" s="62"/>
      <c r="E64" s="40" t="s">
        <v>110</v>
      </c>
      <c r="F64" s="59">
        <f>F65+F66+F67</f>
        <v>5203459.1100000003</v>
      </c>
      <c r="G64" s="59">
        <f>G65+G66+G67</f>
        <v>2831217.11</v>
      </c>
      <c r="H64" s="12"/>
      <c r="I64" s="12"/>
      <c r="J64" s="12"/>
      <c r="K64" s="12"/>
      <c r="L64" s="12"/>
    </row>
    <row r="65" spans="1:12" s="15" customFormat="1" ht="13.5" customHeight="1" x14ac:dyDescent="0.15">
      <c r="A65" s="12"/>
      <c r="B65" s="82"/>
      <c r="C65" s="83"/>
      <c r="D65" s="62"/>
      <c r="E65" s="38" t="s">
        <v>111</v>
      </c>
      <c r="F65" s="61">
        <f>[1]Mensual!F65</f>
        <v>5203459.1100000003</v>
      </c>
      <c r="G65" s="61">
        <v>2831217.11</v>
      </c>
      <c r="H65" s="12"/>
      <c r="I65" s="12"/>
      <c r="J65" s="12"/>
      <c r="K65" s="12"/>
      <c r="L65" s="12"/>
    </row>
    <row r="66" spans="1:12" s="15" customFormat="1" ht="13.5" customHeight="1" x14ac:dyDescent="0.15">
      <c r="A66" s="12"/>
      <c r="B66" s="82"/>
      <c r="C66" s="83"/>
      <c r="D66" s="62"/>
      <c r="E66" s="38" t="s">
        <v>112</v>
      </c>
      <c r="F66" s="61">
        <f>[1]Mensual!F66</f>
        <v>0</v>
      </c>
      <c r="G66" s="61">
        <v>0</v>
      </c>
      <c r="H66" s="12"/>
      <c r="I66" s="12"/>
      <c r="J66" s="12"/>
      <c r="K66" s="12"/>
      <c r="L66" s="12"/>
    </row>
    <row r="67" spans="1:12" s="15" customFormat="1" ht="13.5" customHeight="1" x14ac:dyDescent="0.15">
      <c r="A67" s="12"/>
      <c r="B67" s="36"/>
      <c r="C67" s="62"/>
      <c r="D67" s="62"/>
      <c r="E67" s="38" t="s">
        <v>113</v>
      </c>
      <c r="F67" s="61">
        <f>[1]Mensual!F67</f>
        <v>0</v>
      </c>
      <c r="G67" s="61">
        <v>0</v>
      </c>
      <c r="H67" s="12"/>
      <c r="I67" s="12"/>
      <c r="J67" s="12"/>
      <c r="K67" s="12"/>
      <c r="L67" s="12"/>
    </row>
    <row r="68" spans="1:12" s="15" customFormat="1" ht="13.5" customHeight="1" x14ac:dyDescent="0.15">
      <c r="A68" s="12"/>
      <c r="B68" s="36"/>
      <c r="C68" s="62"/>
      <c r="D68" s="62"/>
      <c r="E68" s="38"/>
      <c r="F68" s="61"/>
      <c r="G68" s="61"/>
      <c r="H68" s="12"/>
      <c r="I68" s="12"/>
      <c r="J68" s="12"/>
      <c r="K68" s="12"/>
      <c r="L68" s="12"/>
    </row>
    <row r="69" spans="1:12" s="15" customFormat="1" ht="13.5" customHeight="1" x14ac:dyDescent="0.15">
      <c r="A69" s="12"/>
      <c r="B69" s="36"/>
      <c r="C69" s="62"/>
      <c r="D69" s="62"/>
      <c r="E69" s="40" t="s">
        <v>114</v>
      </c>
      <c r="F69" s="63">
        <f>F70+F71+F72+F73+F74</f>
        <v>2257948810.1300001</v>
      </c>
      <c r="G69" s="63">
        <f>G70+G71+G72+G73+G74</f>
        <v>1443021954.5999999</v>
      </c>
      <c r="H69" s="12"/>
      <c r="I69" s="12"/>
      <c r="J69" s="12"/>
      <c r="K69" s="12"/>
      <c r="L69" s="12"/>
    </row>
    <row r="70" spans="1:12" s="15" customFormat="1" ht="13.5" customHeight="1" x14ac:dyDescent="0.15">
      <c r="A70" s="12"/>
      <c r="B70" s="36"/>
      <c r="C70" s="62"/>
      <c r="D70" s="62"/>
      <c r="E70" s="38" t="s">
        <v>115</v>
      </c>
      <c r="F70" s="64">
        <f>[1]Mensual!F70</f>
        <v>814926855.52999997</v>
      </c>
      <c r="G70" s="64">
        <v>1534304498.5599999</v>
      </c>
      <c r="H70" s="12"/>
      <c r="I70" s="12"/>
      <c r="J70" s="12"/>
      <c r="K70" s="12"/>
      <c r="L70" s="12"/>
    </row>
    <row r="71" spans="1:12" s="15" customFormat="1" ht="13.5" customHeight="1" x14ac:dyDescent="0.15">
      <c r="A71" s="12"/>
      <c r="B71" s="36"/>
      <c r="C71" s="62"/>
      <c r="D71" s="62"/>
      <c r="E71" s="38" t="s">
        <v>116</v>
      </c>
      <c r="F71" s="64">
        <f>[1]Mensual!F71</f>
        <v>1443021954.5999999</v>
      </c>
      <c r="G71" s="65">
        <v>-91282543.959999993</v>
      </c>
      <c r="H71" s="12"/>
      <c r="I71" s="12"/>
      <c r="J71" s="12"/>
      <c r="K71" s="12"/>
      <c r="L71" s="12"/>
    </row>
    <row r="72" spans="1:12" s="15" customFormat="1" ht="13.5" customHeight="1" x14ac:dyDescent="0.15">
      <c r="A72" s="12"/>
      <c r="B72" s="36"/>
      <c r="C72" s="62"/>
      <c r="D72" s="62"/>
      <c r="E72" s="38" t="s">
        <v>117</v>
      </c>
      <c r="F72" s="64">
        <f>[1]Mensual!F72</f>
        <v>0</v>
      </c>
      <c r="G72" s="64">
        <v>0</v>
      </c>
      <c r="H72" s="12"/>
      <c r="I72" s="12"/>
      <c r="J72" s="12"/>
      <c r="K72" s="12"/>
      <c r="L72" s="12"/>
    </row>
    <row r="73" spans="1:12" s="15" customFormat="1" ht="13.5" customHeight="1" x14ac:dyDescent="0.15">
      <c r="A73" s="12"/>
      <c r="B73" s="36"/>
      <c r="C73" s="62"/>
      <c r="D73" s="62"/>
      <c r="E73" s="38" t="s">
        <v>118</v>
      </c>
      <c r="F73" s="64">
        <f>[1]Mensual!F73</f>
        <v>0</v>
      </c>
      <c r="G73" s="64">
        <v>0</v>
      </c>
      <c r="H73" s="12"/>
      <c r="I73" s="12"/>
      <c r="J73" s="12"/>
      <c r="K73" s="12"/>
      <c r="L73" s="12"/>
    </row>
    <row r="74" spans="1:12" s="15" customFormat="1" ht="13.5" customHeight="1" x14ac:dyDescent="0.15">
      <c r="A74" s="12"/>
      <c r="B74" s="36"/>
      <c r="C74" s="62"/>
      <c r="D74" s="62"/>
      <c r="E74" s="38" t="s">
        <v>119</v>
      </c>
      <c r="F74" s="64">
        <f>[1]Mensual!F74</f>
        <v>0</v>
      </c>
      <c r="G74" s="64">
        <v>0</v>
      </c>
      <c r="H74" s="12"/>
      <c r="I74" s="12"/>
      <c r="J74" s="12"/>
      <c r="K74" s="12"/>
      <c r="L74" s="12"/>
    </row>
    <row r="75" spans="1:12" s="15" customFormat="1" ht="13.5" customHeight="1" x14ac:dyDescent="0.15">
      <c r="A75" s="12"/>
      <c r="B75" s="36"/>
      <c r="C75" s="62"/>
      <c r="D75" s="62"/>
      <c r="E75" s="38"/>
      <c r="F75" s="64"/>
      <c r="G75" s="64"/>
      <c r="H75" s="12"/>
      <c r="I75" s="12"/>
      <c r="J75" s="12"/>
      <c r="K75" s="12"/>
      <c r="L75" s="12"/>
    </row>
    <row r="76" spans="1:12" s="15" customFormat="1" ht="21" x14ac:dyDescent="0.15">
      <c r="A76" s="12"/>
      <c r="B76" s="36"/>
      <c r="C76" s="62"/>
      <c r="D76" s="62"/>
      <c r="E76" s="40" t="s">
        <v>120</v>
      </c>
      <c r="F76" s="63">
        <f>F77+F78</f>
        <v>0</v>
      </c>
      <c r="G76" s="63">
        <f>G77+G78</f>
        <v>0</v>
      </c>
      <c r="H76" s="12"/>
      <c r="I76" s="12"/>
      <c r="J76" s="12"/>
      <c r="K76" s="12"/>
      <c r="L76" s="12"/>
    </row>
    <row r="77" spans="1:12" s="15" customFormat="1" ht="13.5" customHeight="1" x14ac:dyDescent="0.15">
      <c r="A77" s="12"/>
      <c r="B77" s="36"/>
      <c r="C77" s="62"/>
      <c r="D77" s="62"/>
      <c r="E77" s="38" t="s">
        <v>121</v>
      </c>
      <c r="F77" s="64">
        <f>[1]Mensual!F77</f>
        <v>0</v>
      </c>
      <c r="G77" s="64">
        <v>0</v>
      </c>
      <c r="H77" s="12"/>
      <c r="I77" s="12"/>
      <c r="J77" s="12"/>
      <c r="K77" s="12"/>
      <c r="L77" s="12"/>
    </row>
    <row r="78" spans="1:12" s="15" customFormat="1" ht="13.5" customHeight="1" x14ac:dyDescent="0.15">
      <c r="A78" s="12"/>
      <c r="B78" s="36"/>
      <c r="C78" s="62"/>
      <c r="D78" s="62"/>
      <c r="E78" s="38" t="s">
        <v>122</v>
      </c>
      <c r="F78" s="64">
        <f>[1]Mensual!F78</f>
        <v>0</v>
      </c>
      <c r="G78" s="64">
        <v>0</v>
      </c>
      <c r="H78" s="12"/>
      <c r="I78" s="12"/>
      <c r="J78" s="12"/>
      <c r="K78" s="12"/>
      <c r="L78" s="12"/>
    </row>
    <row r="79" spans="1:12" s="15" customFormat="1" ht="13.5" customHeight="1" x14ac:dyDescent="0.15">
      <c r="A79" s="12"/>
      <c r="B79" s="36"/>
      <c r="C79" s="62"/>
      <c r="D79" s="62"/>
      <c r="E79" s="38"/>
      <c r="F79" s="64"/>
      <c r="G79" s="64"/>
      <c r="H79" s="12"/>
      <c r="I79" s="12"/>
      <c r="J79" s="12"/>
      <c r="K79" s="12"/>
      <c r="L79" s="12"/>
    </row>
    <row r="80" spans="1:12" s="15" customFormat="1" ht="13.5" customHeight="1" x14ac:dyDescent="0.15">
      <c r="A80" s="12"/>
      <c r="B80" s="36"/>
      <c r="C80" s="62"/>
      <c r="D80" s="62"/>
      <c r="E80" s="40" t="s">
        <v>123</v>
      </c>
      <c r="F80" s="63">
        <f>F64+F69+F76</f>
        <v>2263152269.2400002</v>
      </c>
      <c r="G80" s="63">
        <f>G64+G69+G76</f>
        <v>1445853171.7099998</v>
      </c>
      <c r="H80" s="12"/>
      <c r="I80" s="12"/>
      <c r="J80" s="12"/>
      <c r="K80" s="12"/>
      <c r="L80" s="12"/>
    </row>
    <row r="81" spans="1:12" s="15" customFormat="1" ht="13.5" customHeight="1" x14ac:dyDescent="0.15">
      <c r="A81" s="12"/>
      <c r="B81" s="36"/>
      <c r="C81" s="62"/>
      <c r="D81" s="62"/>
      <c r="E81" s="38"/>
      <c r="F81" s="64"/>
      <c r="G81" s="64"/>
      <c r="H81" s="12"/>
      <c r="I81" s="12"/>
      <c r="J81" s="12"/>
      <c r="K81" s="12"/>
      <c r="L81" s="12"/>
    </row>
    <row r="82" spans="1:12" s="15" customFormat="1" ht="13.5" customHeight="1" x14ac:dyDescent="0.15">
      <c r="A82" s="12"/>
      <c r="B82" s="36"/>
      <c r="C82" s="62"/>
      <c r="D82" s="62"/>
      <c r="E82" s="40" t="s">
        <v>124</v>
      </c>
      <c r="F82" s="63">
        <f>F60+F80</f>
        <v>7915238742.6700001</v>
      </c>
      <c r="G82" s="63">
        <f>G60+G80</f>
        <v>7337152861.29</v>
      </c>
      <c r="H82" s="12"/>
      <c r="I82" s="12"/>
      <c r="J82" s="12"/>
      <c r="K82" s="12"/>
      <c r="L82" s="12"/>
    </row>
    <row r="83" spans="1:12" s="15" customFormat="1" ht="13.5" customHeight="1" x14ac:dyDescent="0.15">
      <c r="A83" s="12"/>
      <c r="B83" s="66"/>
      <c r="C83" s="44"/>
      <c r="D83" s="44"/>
      <c r="E83" s="67"/>
      <c r="F83" s="68"/>
      <c r="G83" s="69"/>
      <c r="H83" s="12"/>
      <c r="I83" s="12"/>
      <c r="J83" s="12"/>
      <c r="K83" s="12"/>
      <c r="L83" s="12"/>
    </row>
    <row r="84" spans="1:12" s="15" customFormat="1" ht="13.5" customHeight="1" x14ac:dyDescent="0.15">
      <c r="A84" s="12"/>
      <c r="B84" s="70" t="s">
        <v>125</v>
      </c>
      <c r="C84" s="71"/>
      <c r="D84" s="71"/>
      <c r="E84" s="84"/>
      <c r="F84" s="85"/>
      <c r="G84" s="72"/>
      <c r="H84" s="12"/>
      <c r="I84" s="12"/>
      <c r="J84" s="12"/>
      <c r="K84" s="12"/>
      <c r="L84" s="12"/>
    </row>
    <row r="85" spans="1:12" s="15" customFormat="1" ht="13.5" customHeight="1" x14ac:dyDescent="0.15">
      <c r="A85" s="12"/>
      <c r="B85" s="73"/>
      <c r="C85" s="74"/>
      <c r="D85" s="74"/>
      <c r="E85" s="84"/>
      <c r="F85" s="86"/>
      <c r="G85" s="75"/>
      <c r="H85" s="12"/>
      <c r="I85" s="12"/>
      <c r="J85" s="12"/>
      <c r="K85" s="12"/>
      <c r="L85" s="12"/>
    </row>
    <row r="86" spans="1:12" s="15" customFormat="1" ht="13.5" customHeight="1" x14ac:dyDescent="0.15">
      <c r="A86" s="12"/>
      <c r="B86" s="73"/>
      <c r="C86" s="74"/>
      <c r="D86" s="74"/>
      <c r="E86" s="76"/>
      <c r="F86" s="77"/>
      <c r="G86" s="77"/>
      <c r="H86" s="12"/>
      <c r="I86" s="12"/>
      <c r="J86" s="12"/>
      <c r="K86" s="12"/>
      <c r="L86" s="12"/>
    </row>
    <row r="87" spans="1:12" s="15" customFormat="1" ht="13.5" customHeight="1" x14ac:dyDescent="0.15">
      <c r="A87" s="12"/>
      <c r="B87" s="73"/>
      <c r="C87" s="74"/>
      <c r="D87" s="74"/>
      <c r="E87" s="76"/>
      <c r="F87" s="77"/>
      <c r="G87" s="77"/>
      <c r="H87" s="12"/>
      <c r="I87" s="12"/>
      <c r="J87" s="12"/>
      <c r="K87" s="12"/>
      <c r="L87" s="12"/>
    </row>
    <row r="88" spans="1:12" s="15" customFormat="1" ht="13.5" customHeight="1" x14ac:dyDescent="0.15">
      <c r="A88" s="12"/>
      <c r="B88" s="73"/>
      <c r="C88" s="74"/>
      <c r="D88" s="74"/>
      <c r="E88" s="76"/>
      <c r="F88" s="77"/>
      <c r="G88" s="77"/>
      <c r="H88" s="12"/>
      <c r="I88" s="12"/>
      <c r="J88" s="12"/>
      <c r="K88" s="12"/>
      <c r="L88" s="12"/>
    </row>
    <row r="89" spans="1:12" s="15" customFormat="1" ht="13.5" customHeight="1" x14ac:dyDescent="0.15">
      <c r="A89" s="12"/>
      <c r="B89" s="73"/>
      <c r="C89" s="74"/>
      <c r="D89" s="74"/>
      <c r="E89" s="76"/>
      <c r="F89" s="77"/>
      <c r="G89" s="77"/>
      <c r="H89" s="12"/>
      <c r="I89" s="12"/>
      <c r="J89" s="12"/>
      <c r="K89" s="12"/>
      <c r="L89" s="12"/>
    </row>
    <row r="90" spans="1:12" s="15" customFormat="1" ht="13.5" customHeight="1" x14ac:dyDescent="0.15">
      <c r="A90" s="12"/>
      <c r="B90" s="73"/>
      <c r="C90" s="74"/>
      <c r="D90" s="74"/>
      <c r="E90" s="76"/>
      <c r="F90" s="77"/>
      <c r="G90" s="77"/>
      <c r="H90" s="12"/>
      <c r="I90" s="12"/>
      <c r="J90" s="12"/>
      <c r="K90" s="12"/>
      <c r="L90" s="12"/>
    </row>
    <row r="91" spans="1:12" s="15" customFormat="1" ht="13.5" customHeight="1" x14ac:dyDescent="0.15">
      <c r="A91" s="12"/>
      <c r="B91" s="73"/>
      <c r="C91" s="74"/>
      <c r="D91" s="74"/>
      <c r="E91" s="76"/>
      <c r="F91" s="77"/>
      <c r="G91" s="77"/>
      <c r="H91" s="12"/>
      <c r="I91" s="12"/>
      <c r="J91" s="12"/>
      <c r="K91" s="12"/>
      <c r="L91" s="12"/>
    </row>
    <row r="92" spans="1:12" s="15" customFormat="1" ht="13.5" customHeight="1" x14ac:dyDescent="0.15">
      <c r="A92" s="12"/>
      <c r="B92" s="73"/>
      <c r="C92" s="74"/>
      <c r="D92" s="74"/>
      <c r="E92" s="76"/>
      <c r="F92" s="77"/>
      <c r="G92" s="77"/>
      <c r="H92" s="12"/>
      <c r="I92" s="12"/>
      <c r="J92" s="12"/>
      <c r="K92" s="12"/>
      <c r="L92" s="12"/>
    </row>
    <row r="93" spans="1:12" s="15" customFormat="1" ht="13.5" customHeight="1" x14ac:dyDescent="0.15">
      <c r="A93" s="12"/>
      <c r="B93" s="73"/>
      <c r="C93" s="74"/>
      <c r="D93" s="74"/>
      <c r="E93" s="76"/>
      <c r="F93" s="77"/>
      <c r="G93" s="77"/>
      <c r="H93" s="12"/>
      <c r="I93" s="12"/>
      <c r="J93" s="12"/>
      <c r="K93" s="12"/>
      <c r="L93" s="12"/>
    </row>
    <row r="94" spans="1:12" s="15" customFormat="1" ht="13.5" customHeight="1" x14ac:dyDescent="0.15">
      <c r="A94" s="12"/>
      <c r="B94" s="73"/>
      <c r="C94" s="74"/>
      <c r="D94" s="74"/>
      <c r="E94" s="76"/>
      <c r="F94" s="77"/>
      <c r="G94" s="77"/>
      <c r="H94" s="12"/>
      <c r="I94" s="12"/>
      <c r="J94" s="12"/>
      <c r="K94" s="12"/>
      <c r="L94" s="12"/>
    </row>
    <row r="95" spans="1:12" s="15" customFormat="1" ht="13.5" customHeight="1" x14ac:dyDescent="0.15">
      <c r="A95" s="12"/>
      <c r="B95" s="73"/>
      <c r="C95" s="74"/>
      <c r="D95" s="74"/>
      <c r="E95" s="76"/>
      <c r="F95" s="77"/>
      <c r="G95" s="77"/>
      <c r="H95" s="12"/>
      <c r="I95" s="12"/>
      <c r="J95" s="12"/>
      <c r="K95" s="12"/>
      <c r="L95" s="12"/>
    </row>
    <row r="96" spans="1:12" s="15" customFormat="1" ht="13.5" customHeight="1" x14ac:dyDescent="0.15">
      <c r="A96" s="12"/>
      <c r="B96" s="78"/>
      <c r="C96" s="79"/>
      <c r="D96" s="79"/>
      <c r="E96" s="80"/>
      <c r="F96" s="81"/>
      <c r="G96" s="81"/>
      <c r="H96" s="12"/>
      <c r="I96" s="12"/>
      <c r="J96" s="12"/>
      <c r="K96" s="12"/>
      <c r="L96" s="12"/>
    </row>
    <row r="97" spans="1:12" s="15" customFormat="1" ht="13.5" customHeight="1" x14ac:dyDescent="0.15">
      <c r="A97" s="12"/>
      <c r="B97" s="78"/>
      <c r="C97" s="79"/>
      <c r="D97" s="79"/>
      <c r="E97" s="80"/>
      <c r="F97" s="81"/>
      <c r="G97" s="81"/>
      <c r="H97" s="12"/>
      <c r="I97" s="12"/>
      <c r="J97" s="12"/>
      <c r="K97" s="12"/>
      <c r="L97" s="12"/>
    </row>
    <row r="98" spans="1:12" s="15" customFormat="1" ht="13.5" customHeight="1" x14ac:dyDescent="0.15">
      <c r="A98" s="12"/>
      <c r="B98" s="78"/>
      <c r="C98" s="79"/>
      <c r="D98" s="79"/>
      <c r="E98" s="80"/>
      <c r="F98" s="81"/>
      <c r="G98" s="81"/>
      <c r="H98" s="12"/>
      <c r="I98" s="12"/>
      <c r="J98" s="12"/>
      <c r="K98" s="12"/>
      <c r="L98" s="12"/>
    </row>
    <row r="99" spans="1:12" s="15" customFormat="1" ht="13.5" customHeight="1" x14ac:dyDescent="0.15">
      <c r="A99" s="12"/>
      <c r="B99" s="78"/>
      <c r="C99" s="79"/>
      <c r="D99" s="79"/>
      <c r="E99" s="80"/>
      <c r="F99" s="81"/>
      <c r="G99" s="81"/>
      <c r="H99" s="12"/>
      <c r="I99" s="12"/>
      <c r="J99" s="12"/>
      <c r="K99" s="12"/>
      <c r="L99" s="12"/>
    </row>
    <row r="100" spans="1:12" s="15" customFormat="1" ht="13.5" customHeight="1" x14ac:dyDescent="0.15">
      <c r="A100" s="12"/>
      <c r="B100" s="78"/>
      <c r="C100" s="79"/>
      <c r="D100" s="79"/>
      <c r="E100" s="80"/>
      <c r="F100" s="81"/>
      <c r="G100" s="81"/>
      <c r="H100" s="12"/>
      <c r="I100" s="12"/>
      <c r="J100" s="12"/>
      <c r="K100" s="12"/>
      <c r="L100" s="12"/>
    </row>
    <row r="101" spans="1:12" ht="15" customHeight="1" x14ac:dyDescent="0.25"/>
    <row r="102" spans="1:12" ht="15" customHeight="1" x14ac:dyDescent="0.25"/>
    <row r="103" spans="1:12" s="1" customFormat="1" ht="15" customHeight="1" x14ac:dyDescent="0.2"/>
    <row r="104" spans="1:12" s="1" customFormat="1" ht="15" customHeight="1" x14ac:dyDescent="0.2"/>
    <row r="105" spans="1:12" s="1" customFormat="1" ht="15" customHeight="1" x14ac:dyDescent="0.2"/>
    <row r="106" spans="1:12" s="1" customFormat="1" ht="15" customHeight="1" x14ac:dyDescent="0.2"/>
    <row r="107" spans="1:12" s="1" customFormat="1" ht="15" customHeight="1" x14ac:dyDescent="0.2"/>
    <row r="108" spans="1:12" ht="15" customHeight="1" x14ac:dyDescent="0.25"/>
    <row r="109" spans="1:12" ht="15" customHeight="1" x14ac:dyDescent="0.25"/>
    <row r="110" spans="1:12" ht="15" customHeight="1" x14ac:dyDescent="0.25"/>
    <row r="111" spans="1:12" ht="15" customHeight="1" x14ac:dyDescent="0.25"/>
    <row r="112" spans="1:12" ht="15" customHeight="1" x14ac:dyDescent="0.25"/>
    <row r="113" ht="15" customHeight="1" x14ac:dyDescent="0.25"/>
  </sheetData>
  <mergeCells count="5">
    <mergeCell ref="B1:G1"/>
    <mergeCell ref="B2:G2"/>
    <mergeCell ref="B3:G3"/>
    <mergeCell ref="B4:G4"/>
    <mergeCell ref="B5:G5"/>
  </mergeCells>
  <printOptions horizontalCentered="1"/>
  <pageMargins left="0.51181102362204722" right="0.51181102362204722" top="0.74803149606299213" bottom="0.74803149606299213" header="0.31496062992125984" footer="0.31496062992125984"/>
  <pageSetup scale="49" orientation="portrait" r:id="rId1"/>
  <rowBreaks count="1" manualBreakCount="1">
    <brk id="49" max="16383" man="1"/>
  </rowBreaks>
  <colBreaks count="1" manualBreakCount="1">
    <brk id="7" min="1" max="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Acumulado</vt:lpstr>
      <vt:lpstr>Acumulado!Área_de_impresión</vt:lpstr>
      <vt:lpstr>Acumulado!Títulos_a_imprimir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P A T Y</cp:lastModifiedBy>
  <dcterms:created xsi:type="dcterms:W3CDTF">2022-07-12T16:41:46Z</dcterms:created>
  <dcterms:modified xsi:type="dcterms:W3CDTF">2022-07-12T16:42:55Z</dcterms:modified>
</cp:coreProperties>
</file>