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22 06 Edos Fin jun 2022\1CONAC 06 2022\"/>
    </mc:Choice>
  </mc:AlternateContent>
  <bookViews>
    <workbookView xWindow="0" yWindow="0" windowWidth="28800" windowHeight="11730"/>
  </bookViews>
  <sheets>
    <sheet name="01.01 MODIFICADO junio 22" sheetId="1" r:id="rId1"/>
  </sheets>
  <externalReferences>
    <externalReference r:id="rId2"/>
  </externalReferences>
  <definedNames>
    <definedName name="_xlnm.Print_Area" localSheetId="0">'01.01 MODIFICADO junio 22'!$C$1:$F$83</definedName>
    <definedName name="JR_PAGE_ANCHOR_0_1" localSheetId="0">#REF!</definedName>
    <definedName name="JR_PAGE_ANCHOR_0_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5" i="1" l="1"/>
  <c r="F65" i="1"/>
  <c r="E59" i="1"/>
  <c r="F59" i="1"/>
  <c r="F71" i="1" s="1"/>
  <c r="E50" i="1"/>
  <c r="F50" i="1"/>
  <c r="E45" i="1"/>
  <c r="F45" i="1"/>
  <c r="F55" i="1" s="1"/>
  <c r="F22" i="1"/>
  <c r="E22" i="1"/>
  <c r="F8" i="1"/>
  <c r="E8" i="1"/>
  <c r="E41" i="1" s="1"/>
  <c r="F41" i="1" l="1"/>
  <c r="F73" i="1" s="1"/>
  <c r="F76" i="1" s="1"/>
  <c r="E75" i="1" s="1"/>
  <c r="E55" i="1"/>
  <c r="E71" i="1"/>
  <c r="E73" i="1" l="1"/>
  <c r="E76" i="1" s="1"/>
</calcChain>
</file>

<file path=xl/sharedStrings.xml><?xml version="1.0" encoding="utf-8"?>
<sst xmlns="http://schemas.openxmlformats.org/spreadsheetml/2006/main" count="62" uniqueCount="54">
  <si>
    <t>Instituto de la Función Registral del Estado de México</t>
  </si>
  <si>
    <t>9. Estado de Flujos de Efectivo</t>
  </si>
  <si>
    <t>Del 1 Enero al 30 de Junio de 2022 y al 31 de Diciembre 2021</t>
  </si>
  <si>
    <t>Concepto</t>
  </si>
  <si>
    <t xml:space="preserve">Mes Actual </t>
  </si>
  <si>
    <t>Flujos de Efectivo de las Actividades de Operación</t>
  </si>
  <si>
    <t>Orígen</t>
  </si>
  <si>
    <t>Impuestos</t>
  </si>
  <si>
    <t>Cuotas y Aportaciones de Seguridad Social</t>
  </si>
  <si>
    <t>Contribuciones de mejoras</t>
  </si>
  <si>
    <t>Derechos</t>
  </si>
  <si>
    <t xml:space="preserve">Productos </t>
  </si>
  <si>
    <t xml:space="preserve">Aprovechamientos </t>
  </si>
  <si>
    <t>Ingresos por Venta de Bienes y Prestación de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</si>
  <si>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</si>
  <si>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</si>
  <si>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</si>
  <si>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 xml:space="preserve">Otros Orígenes de Operación 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</si>
  <si>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</si>
  <si>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</si>
  <si>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</si>
  <si>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</si>
  <si>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</si>
  <si>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</si>
  <si>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</si>
  <si>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</si>
  <si>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</si>
  <si>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</si>
  <si>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</si>
  <si>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</si>
  <si>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</si>
  <si>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</si>
  <si>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</si>
  <si>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</si>
  <si>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</si>
  <si>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</si>
  <si>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</si>
  <si>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</si>
  <si>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</si>
  <si>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</si>
  <si>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</si>
  <si>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</si>
  <si>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</si>
  <si>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</si>
  <si>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</si>
  <si>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</si>
  <si>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</si>
  <si>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</si>
  <si>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Otros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</si>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</sst>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#,###.0;\-#,###.0"/>
    <numFmt numFmtId="165" formatCode="#,###.00;\-#,###.00"/>
    <numFmt numFmtId="166" formatCode="#,###.0,"/>
    <numFmt numFmtId="167" formatCode="#,##0.00_ ;[Red]\-#,##0.00\ "/>
    <numFmt numFmtId="168" formatCode="#,##0.0000000000000_ ;\-#,##0.00000000000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HelveticaNeueLT Std"/>
      <family val="2"/>
    </font>
    <font>
      <sz val="10"/>
      <name val="HelveticaNeueLT Std"/>
      <family val="2"/>
    </font>
    <font>
      <sz val="10"/>
      <color theme="1"/>
      <name val="HelveticaNeueLT Std"/>
      <family val="2"/>
    </font>
    <font>
      <b/>
      <i/>
      <sz val="10"/>
      <color theme="1"/>
      <name val="HelveticaNeueLT Std"/>
      <family val="2"/>
    </font>
    <font>
      <sz val="9"/>
      <color theme="1"/>
      <name val="Gotham Book"/>
    </font>
    <font>
      <sz val="10"/>
      <color theme="0"/>
      <name val="HelveticaNeueLT Std"/>
      <family val="2"/>
    </font>
    <font>
      <sz val="10"/>
      <color rgb="FFFF0000"/>
      <name val="HelveticaNeueLT Std"/>
      <family val="2"/>
    </font>
    <font>
      <sz val="8"/>
      <color theme="1"/>
      <name val="HelveticaNeueLT Std"/>
      <family val="2"/>
    </font>
    <font>
      <sz val="8"/>
      <color rgb="FFFF0000"/>
      <name val="HelveticaNeueLT Std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43" fontId="3" fillId="0" borderId="0" xfId="1" applyFont="1" applyFill="1"/>
    <xf numFmtId="0" fontId="4" fillId="0" borderId="0" xfId="0" applyFont="1" applyFill="1"/>
    <xf numFmtId="43" fontId="4" fillId="0" borderId="0" xfId="1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15" fontId="2" fillId="0" borderId="2" xfId="0" applyNumberFormat="1" applyFont="1" applyFill="1" applyBorder="1" applyAlignment="1">
      <alignment horizontal="center"/>
    </xf>
    <xf numFmtId="0" fontId="4" fillId="0" borderId="4" xfId="0" applyFont="1" applyFill="1" applyBorder="1"/>
    <xf numFmtId="0" fontId="4" fillId="0" borderId="5" xfId="0" applyFont="1" applyFill="1" applyBorder="1"/>
    <xf numFmtId="0" fontId="4" fillId="0" borderId="6" xfId="0" applyFont="1" applyFill="1" applyBorder="1"/>
    <xf numFmtId="166" fontId="4" fillId="0" borderId="0" xfId="1" applyNumberFormat="1" applyFont="1" applyFill="1"/>
    <xf numFmtId="166" fontId="4" fillId="0" borderId="0" xfId="0" applyNumberFormat="1" applyFont="1" applyFill="1"/>
    <xf numFmtId="43" fontId="4" fillId="0" borderId="0" xfId="1" applyFont="1" applyFill="1" applyBorder="1"/>
    <xf numFmtId="0" fontId="2" fillId="0" borderId="7" xfId="0" applyFont="1" applyFill="1" applyBorder="1"/>
    <xf numFmtId="0" fontId="4" fillId="0" borderId="8" xfId="0" applyFont="1" applyFill="1" applyBorder="1"/>
    <xf numFmtId="0" fontId="9" fillId="0" borderId="0" xfId="0" applyFont="1" applyFill="1"/>
    <xf numFmtId="0" fontId="4" fillId="0" borderId="0" xfId="0" applyFont="1" applyFill="1" applyBorder="1"/>
    <xf numFmtId="164" fontId="10" fillId="0" borderId="0" xfId="0" applyNumberFormat="1" applyFont="1" applyFill="1" applyBorder="1"/>
    <xf numFmtId="168" fontId="4" fillId="0" borderId="0" xfId="0" applyNumberFormat="1" applyFont="1" applyFill="1"/>
    <xf numFmtId="165" fontId="8" fillId="0" borderId="0" xfId="0" applyNumberFormat="1" applyFont="1" applyFill="1"/>
    <xf numFmtId="164" fontId="7" fillId="0" borderId="0" xfId="0" applyNumberFormat="1" applyFont="1" applyFill="1"/>
    <xf numFmtId="165" fontId="7" fillId="0" borderId="8" xfId="0" applyNumberFormat="1" applyFont="1" applyFill="1" applyBorder="1"/>
    <xf numFmtId="164" fontId="8" fillId="0" borderId="9" xfId="0" applyNumberFormat="1" applyFont="1" applyFill="1" applyBorder="1"/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164" fontId="2" fillId="0" borderId="5" xfId="0" applyNumberFormat="1" applyFont="1" applyFill="1" applyBorder="1"/>
    <xf numFmtId="164" fontId="4" fillId="0" borderId="6" xfId="0" applyNumberFormat="1" applyFont="1" applyFill="1" applyBorder="1"/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/>
    <xf numFmtId="164" fontId="4" fillId="0" borderId="11" xfId="0" applyNumberFormat="1" applyFont="1" applyFill="1" applyBorder="1"/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65" fontId="2" fillId="0" borderId="0" xfId="0" applyNumberFormat="1" applyFont="1" applyFill="1" applyBorder="1"/>
    <xf numFmtId="165" fontId="2" fillId="0" borderId="11" xfId="0" applyNumberFormat="1" applyFont="1" applyFill="1" applyBorder="1"/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165" fontId="4" fillId="0" borderId="0" xfId="0" applyNumberFormat="1" applyFont="1" applyFill="1" applyBorder="1"/>
    <xf numFmtId="165" fontId="4" fillId="0" borderId="11" xfId="0" applyNumberFormat="1" applyFont="1" applyFill="1" applyBorder="1"/>
    <xf numFmtId="165" fontId="4" fillId="0" borderId="0" xfId="0" applyNumberFormat="1" applyFont="1" applyFill="1" applyBorder="1" applyAlignment="1">
      <alignment wrapText="1"/>
    </xf>
    <xf numFmtId="165" fontId="4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/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43" fontId="4" fillId="0" borderId="11" xfId="1" applyFont="1" applyFill="1" applyBorder="1"/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43" fontId="4" fillId="0" borderId="0" xfId="0" applyNumberFormat="1" applyFont="1" applyFill="1" applyBorder="1"/>
    <xf numFmtId="167" fontId="6" fillId="0" borderId="0" xfId="1" applyNumberFormat="1" applyFont="1" applyFill="1" applyBorder="1" applyAlignment="1" applyProtection="1">
      <alignment horizontal="right" vertical="top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165" fontId="6" fillId="0" borderId="0" xfId="0" applyNumberFormat="1" applyFont="1" applyFill="1" applyBorder="1"/>
    <xf numFmtId="0" fontId="4" fillId="0" borderId="1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1428749</xdr:colOff>
      <xdr:row>80</xdr:row>
      <xdr:rowOff>199160</xdr:rowOff>
    </xdr:from>
    <xdr:to>
      <xdr:col>3</xdr:col>
      <xdr:colOff>3810000</xdr:colOff>
      <xdr:row>82</xdr:row>
      <xdr:rowOff>233796</xdr:rowOff>
    </xdr:to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EECD601D-A583-4B16-8955-F36314446FE1}"/>
            </a:ext>
          </a:extLst>
        </xdr:cNvPr>
        <xdr:cNvSpPr txBox="1"/>
      </xdr:nvSpPr>
      <xdr:spPr>
        <a:xfrm>
          <a:off x="2305049" y="11695835"/>
          <a:ext cx="2381251" cy="6823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900" b="1">
              <a:latin typeface="HelveticaNeueLT Std" panose="020B0604020202020204" pitchFamily="34" charset="0"/>
            </a:rPr>
            <a:t>L.A.E.</a:t>
          </a:r>
          <a:r>
            <a:rPr lang="es-MX" sz="900" b="1" baseline="0">
              <a:latin typeface="HelveticaNeueLT Std" panose="020B0604020202020204" pitchFamily="34" charset="0"/>
            </a:rPr>
            <a:t> Raúl Napoleón Lazcano Martínez </a:t>
          </a:r>
        </a:p>
        <a:p>
          <a:pPr algn="ctr"/>
          <a:r>
            <a:rPr lang="es-MX" sz="900" b="0" baseline="0">
              <a:latin typeface="HelveticaNeueLT Std" panose="020B0604020202020204" pitchFamily="34" charset="0"/>
            </a:rPr>
            <a:t>Director de Administración y Finanzas</a:t>
          </a:r>
          <a:endParaRPr lang="es-MX" sz="900" b="0"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0</xdr:col>
      <xdr:colOff>43294</xdr:colOff>
      <xdr:row>80</xdr:row>
      <xdr:rowOff>216477</xdr:rowOff>
    </xdr:from>
    <xdr:to>
      <xdr:col>3</xdr:col>
      <xdr:colOff>1307522</xdr:colOff>
      <xdr:row>82</xdr:row>
      <xdr:rowOff>220320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A5DF5C95-C1BF-4DA7-BB8A-164FADBB54E3}"/>
            </a:ext>
          </a:extLst>
        </xdr:cNvPr>
        <xdr:cNvSpPr txBox="1"/>
      </xdr:nvSpPr>
      <xdr:spPr>
        <a:xfrm>
          <a:off x="43294" y="11713152"/>
          <a:ext cx="2140528" cy="6515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</a:t>
          </a:r>
        </a:p>
        <a:p>
          <a:pPr algn="ctr"/>
          <a:r>
            <a:rPr lang="es-MX" sz="900" b="1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M.A.P.  Antonio</a:t>
          </a:r>
          <a:r>
            <a:rPr lang="es-MX" sz="900" b="1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 Hernández Tenorio </a:t>
          </a:r>
        </a:p>
        <a:p>
          <a:pPr algn="ctr"/>
          <a:r>
            <a:rPr lang="es-MX" sz="900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Subd</a:t>
          </a:r>
          <a:r>
            <a:rPr lang="es-MX" sz="900">
              <a:latin typeface="HelveticaNeueLT Std" panose="020B0604020202020204" pitchFamily="34" charset="0"/>
            </a:rPr>
            <a:t>irector  de Finanzas</a:t>
          </a:r>
        </a:p>
        <a:p>
          <a:pPr algn="ctr"/>
          <a:endParaRPr lang="es-MX" sz="1100"/>
        </a:p>
      </xdr:txBody>
    </xdr:sp>
    <xdr:clientData/>
  </xdr:twoCellAnchor>
  <xdr:twoCellAnchor>
    <xdr:from>
      <xdr:col>3</xdr:col>
      <xdr:colOff>3662797</xdr:colOff>
      <xdr:row>80</xdr:row>
      <xdr:rowOff>190500</xdr:rowOff>
    </xdr:from>
    <xdr:to>
      <xdr:col>6</xdr:col>
      <xdr:colOff>0</xdr:colOff>
      <xdr:row>83</xdr:row>
      <xdr:rowOff>65424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6D83F5B1-AB2C-4B75-A649-AF9D4CA8852F}"/>
            </a:ext>
          </a:extLst>
        </xdr:cNvPr>
        <xdr:cNvSpPr txBox="1"/>
      </xdr:nvSpPr>
      <xdr:spPr>
        <a:xfrm>
          <a:off x="4539097" y="11687175"/>
          <a:ext cx="2996910" cy="8464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L. en D. Christian Gerardo Gasca Droppert</a:t>
          </a:r>
          <a:endParaRPr kumimoji="0" lang="es-MX" sz="9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elveticaNeueLT Std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Director General del IFREM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%20A%20T%20Y\Documents\EJERCICIO%202022\CONTABILIDAD\6.%20JUNIO%2022\09%20Estado%20de%20Flujos%20de%20efectivo%20al%2006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1 MODIFICADO dic 21"/>
      <sheetName val="01.01 MODIFICADO dic 21 (2)"/>
      <sheetName val="01.01 MODIFICADO marzo 22"/>
      <sheetName val="01.01 MODIFICADO abr 22"/>
      <sheetName val="01.01 MODIFICADO may 22"/>
      <sheetName val="01.01 MODIFICADO junio 22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K84"/>
  <sheetViews>
    <sheetView showGridLines="0" tabSelected="1" topLeftCell="A40" zoomScale="110" zoomScaleNormal="110" workbookViewId="0">
      <selection activeCell="C24" sqref="C24:D24"/>
    </sheetView>
  </sheetViews>
  <sheetFormatPr baseColWidth="10" defaultColWidth="11.42578125" defaultRowHeight="12.75" x14ac:dyDescent="0.2"/>
  <cols>
    <col min="1" max="2" width="1.7109375" style="3" customWidth="1"/>
    <col min="3" max="3" width="9.7109375" style="3" customWidth="1"/>
    <col min="4" max="4" width="59.5703125" style="3" customWidth="1"/>
    <col min="5" max="5" width="17.28515625" style="3" bestFit="1" customWidth="1"/>
    <col min="6" max="6" width="17.5703125" style="3" bestFit="1" customWidth="1"/>
    <col min="7" max="7" width="14.28515625" style="4" bestFit="1" customWidth="1"/>
    <col min="8" max="8" width="12.140625" style="4" bestFit="1" customWidth="1"/>
    <col min="9" max="9" width="14.28515625" style="4" bestFit="1" customWidth="1"/>
    <col min="10" max="16384" width="11.42578125" style="3"/>
  </cols>
  <sheetData>
    <row r="1" spans="3:11" ht="16.5" customHeight="1" x14ac:dyDescent="0.2">
      <c r="C1" s="1" t="s">
        <v>0</v>
      </c>
      <c r="D1" s="1"/>
      <c r="E1" s="1"/>
      <c r="F1" s="1"/>
    </row>
    <row r="2" spans="3:11" ht="13.5" customHeight="1" x14ac:dyDescent="0.2">
      <c r="C2" s="1" t="s">
        <v>1</v>
      </c>
      <c r="D2" s="1"/>
      <c r="E2" s="1"/>
      <c r="F2" s="1"/>
    </row>
    <row r="3" spans="3:11" ht="15.75" customHeight="1" thickBot="1" x14ac:dyDescent="0.25">
      <c r="C3" s="1" t="s">
        <v>2</v>
      </c>
      <c r="D3" s="1"/>
      <c r="E3" s="1"/>
      <c r="F3" s="1"/>
    </row>
    <row r="4" spans="3:11" ht="12" customHeight="1" thickBot="1" x14ac:dyDescent="0.25">
      <c r="C4" s="5" t="s">
        <v>3</v>
      </c>
      <c r="D4" s="6"/>
      <c r="E4" s="7" t="s">
        <v>4</v>
      </c>
      <c r="F4" s="8">
        <v>44561</v>
      </c>
    </row>
    <row r="5" spans="3:11" ht="5.25" customHeight="1" thickBot="1" x14ac:dyDescent="0.25">
      <c r="C5" s="9"/>
      <c r="D5" s="10"/>
      <c r="E5" s="10"/>
      <c r="F5" s="11"/>
    </row>
    <row r="6" spans="3:11" ht="12" customHeight="1" x14ac:dyDescent="0.2">
      <c r="C6" s="25" t="s">
        <v>5</v>
      </c>
      <c r="D6" s="26"/>
      <c r="E6" s="27"/>
      <c r="F6" s="28"/>
    </row>
    <row r="7" spans="3:11" ht="3" customHeight="1" x14ac:dyDescent="0.2">
      <c r="C7" s="29"/>
      <c r="D7" s="30"/>
      <c r="E7" s="31"/>
      <c r="F7" s="32"/>
    </row>
    <row r="8" spans="3:11" ht="12" customHeight="1" x14ac:dyDescent="0.2">
      <c r="C8" s="33" t="s">
        <v>6</v>
      </c>
      <c r="D8" s="34"/>
      <c r="E8" s="35">
        <f>E12+E14+E19+E20</f>
        <v>1166949664.54</v>
      </c>
      <c r="F8" s="36">
        <f>F12+F14+F19+F20</f>
        <v>2495326199.8099999</v>
      </c>
      <c r="G8" s="12"/>
      <c r="H8" s="12"/>
      <c r="I8" s="12"/>
      <c r="J8" s="13"/>
      <c r="K8" s="13"/>
    </row>
    <row r="9" spans="3:11" ht="9.9499999999999993" customHeight="1" x14ac:dyDescent="0.2">
      <c r="C9" s="37" t="s">
        <v>7</v>
      </c>
      <c r="D9" s="38"/>
      <c r="E9" s="39">
        <v>0</v>
      </c>
      <c r="F9" s="40">
        <v>0</v>
      </c>
      <c r="G9" s="12"/>
      <c r="H9" s="12"/>
      <c r="I9" s="12"/>
      <c r="J9" s="13"/>
      <c r="K9" s="13"/>
    </row>
    <row r="10" spans="3:11" ht="9.9499999999999993" customHeight="1" x14ac:dyDescent="0.2">
      <c r="C10" s="37" t="s">
        <v>8</v>
      </c>
      <c r="D10" s="38"/>
      <c r="E10" s="39">
        <v>0</v>
      </c>
      <c r="F10" s="40">
        <v>0</v>
      </c>
      <c r="G10" s="12"/>
      <c r="H10" s="12"/>
      <c r="I10" s="12"/>
      <c r="J10" s="13"/>
      <c r="K10" s="13"/>
    </row>
    <row r="11" spans="3:11" ht="11.45" customHeight="1" x14ac:dyDescent="0.2">
      <c r="C11" s="37" t="s">
        <v>9</v>
      </c>
      <c r="D11" s="38"/>
      <c r="E11" s="39">
        <v>0</v>
      </c>
      <c r="F11" s="40">
        <v>0</v>
      </c>
      <c r="G11" s="12"/>
      <c r="H11" s="12"/>
      <c r="I11" s="12"/>
      <c r="J11" s="13"/>
      <c r="K11" s="13"/>
    </row>
    <row r="12" spans="3:11" ht="10.9" customHeight="1" x14ac:dyDescent="0.2">
      <c r="C12" s="37" t="s">
        <v>10</v>
      </c>
      <c r="D12" s="38"/>
      <c r="E12" s="39">
        <v>806271500</v>
      </c>
      <c r="F12" s="40">
        <v>1806113682</v>
      </c>
      <c r="G12" s="12"/>
      <c r="H12" s="12"/>
      <c r="I12" s="12"/>
      <c r="J12" s="13"/>
      <c r="K12" s="13"/>
    </row>
    <row r="13" spans="3:11" ht="12" customHeight="1" x14ac:dyDescent="0.2">
      <c r="C13" s="37" t="s">
        <v>11</v>
      </c>
      <c r="D13" s="38"/>
      <c r="E13" s="39">
        <v>0</v>
      </c>
      <c r="F13" s="40">
        <v>0</v>
      </c>
      <c r="G13" s="12"/>
      <c r="H13" s="12"/>
      <c r="I13" s="12"/>
      <c r="J13" s="13"/>
      <c r="K13" s="13"/>
    </row>
    <row r="14" spans="3:11" ht="12.75" customHeight="1" x14ac:dyDescent="0.2">
      <c r="C14" s="37" t="s">
        <v>12</v>
      </c>
      <c r="D14" s="38"/>
      <c r="E14" s="39">
        <v>3180292.79</v>
      </c>
      <c r="F14" s="40">
        <v>759318.52</v>
      </c>
      <c r="G14" s="12"/>
      <c r="H14" s="12"/>
      <c r="I14" s="12"/>
      <c r="J14" s="13"/>
      <c r="K14" s="13"/>
    </row>
    <row r="15" spans="3:11" ht="11.25" customHeight="1" x14ac:dyDescent="0.2">
      <c r="C15" s="37" t="s">
        <v>13</v>
      </c>
      <c r="D15" s="38"/>
      <c r="E15" s="39">
        <v>0</v>
      </c>
      <c r="F15" s="40">
        <v>0</v>
      </c>
      <c r="G15" s="12"/>
      <c r="H15" s="12"/>
      <c r="I15" s="12"/>
      <c r="J15" s="13"/>
      <c r="K15" s="13"/>
    </row>
    <row r="16" spans="3:11" ht="12" customHeight="1" x14ac:dyDescent="0.2">
      <c r="C16" s="37" t="s">
        <v>14</v>
      </c>
      <c r="D16" s="38"/>
      <c r="E16" s="41">
        <v>0</v>
      </c>
      <c r="F16" s="42">
        <v>0</v>
      </c>
      <c r="G16" s="12"/>
      <c r="H16" s="12"/>
      <c r="I16" s="12"/>
      <c r="J16" s="13"/>
      <c r="K16" s="13"/>
    </row>
    <row r="17" spans="3:11" ht="15.75" customHeight="1" x14ac:dyDescent="0.2">
      <c r="C17" s="37"/>
      <c r="D17" s="38"/>
      <c r="E17" s="41"/>
      <c r="F17" s="42"/>
      <c r="G17" s="12"/>
      <c r="H17" s="12"/>
      <c r="I17" s="12"/>
      <c r="J17" s="13"/>
      <c r="K17" s="13"/>
    </row>
    <row r="18" spans="3:11" ht="10.15" customHeight="1" x14ac:dyDescent="0.2">
      <c r="C18" s="37" t="s">
        <v>15</v>
      </c>
      <c r="D18" s="38"/>
      <c r="E18" s="39">
        <v>0</v>
      </c>
      <c r="F18" s="40">
        <v>0</v>
      </c>
      <c r="G18" s="12"/>
      <c r="H18" s="12"/>
      <c r="I18" s="12"/>
      <c r="J18" s="13"/>
      <c r="K18" s="13"/>
    </row>
    <row r="19" spans="3:11" ht="10.9" customHeight="1" x14ac:dyDescent="0.2">
      <c r="C19" s="37" t="s">
        <v>16</v>
      </c>
      <c r="D19" s="38"/>
      <c r="E19" s="39">
        <v>232782995.84999999</v>
      </c>
      <c r="F19" s="43">
        <v>327686365.19</v>
      </c>
      <c r="G19" s="12"/>
      <c r="H19" s="12"/>
      <c r="I19" s="12"/>
      <c r="J19" s="13"/>
      <c r="K19" s="13"/>
    </row>
    <row r="20" spans="3:11" ht="13.15" customHeight="1" x14ac:dyDescent="0.2">
      <c r="C20" s="37" t="s">
        <v>17</v>
      </c>
      <c r="D20" s="38"/>
      <c r="E20" s="39">
        <v>124714875.90000001</v>
      </c>
      <c r="F20" s="40">
        <v>360766834.10000002</v>
      </c>
      <c r="G20" s="12"/>
      <c r="H20" s="12"/>
      <c r="I20" s="12"/>
      <c r="J20" s="13"/>
      <c r="K20" s="13"/>
    </row>
    <row r="21" spans="3:11" ht="3" customHeight="1" x14ac:dyDescent="0.2">
      <c r="C21" s="29"/>
      <c r="D21" s="30"/>
      <c r="E21" s="39"/>
      <c r="F21" s="40"/>
      <c r="G21" s="12"/>
      <c r="H21" s="12"/>
      <c r="I21" s="12"/>
      <c r="J21" s="13"/>
      <c r="K21" s="13"/>
    </row>
    <row r="22" spans="3:11" ht="14.25" customHeight="1" x14ac:dyDescent="0.2">
      <c r="C22" s="33" t="s">
        <v>18</v>
      </c>
      <c r="D22" s="34"/>
      <c r="E22" s="35">
        <f>SUM(E24:E39)</f>
        <v>352022809.00999999</v>
      </c>
      <c r="F22" s="36">
        <f>SUM(F24:F39)</f>
        <v>961021701.25</v>
      </c>
      <c r="G22" s="12"/>
      <c r="H22" s="12"/>
      <c r="I22" s="12"/>
      <c r="J22" s="13"/>
      <c r="K22" s="13"/>
    </row>
    <row r="23" spans="3:11" ht="4.5" customHeight="1" x14ac:dyDescent="0.2">
      <c r="C23" s="44"/>
      <c r="D23" s="45"/>
      <c r="E23" s="39"/>
      <c r="F23" s="40"/>
      <c r="G23" s="12"/>
      <c r="H23" s="12"/>
      <c r="I23" s="12"/>
      <c r="J23" s="13"/>
      <c r="K23" s="13"/>
    </row>
    <row r="24" spans="3:11" ht="12.6" customHeight="1" x14ac:dyDescent="0.2">
      <c r="C24" s="37" t="s">
        <v>19</v>
      </c>
      <c r="D24" s="38"/>
      <c r="E24" s="39">
        <v>68818457.090000004</v>
      </c>
      <c r="F24" s="40">
        <v>152268394.72</v>
      </c>
      <c r="G24" s="12"/>
      <c r="H24" s="12"/>
      <c r="I24" s="12"/>
      <c r="J24" s="13"/>
      <c r="K24" s="13"/>
    </row>
    <row r="25" spans="3:11" ht="12" customHeight="1" x14ac:dyDescent="0.2">
      <c r="C25" s="37" t="s">
        <v>20</v>
      </c>
      <c r="D25" s="38"/>
      <c r="E25" s="39">
        <v>3053334.8</v>
      </c>
      <c r="F25" s="40">
        <v>13002964.52</v>
      </c>
      <c r="G25" s="12"/>
      <c r="H25" s="12"/>
      <c r="I25" s="12"/>
      <c r="J25" s="13"/>
      <c r="K25" s="13"/>
    </row>
    <row r="26" spans="3:11" ht="11.45" customHeight="1" x14ac:dyDescent="0.2">
      <c r="C26" s="37" t="s">
        <v>21</v>
      </c>
      <c r="D26" s="38"/>
      <c r="E26" s="39">
        <v>31782399.43</v>
      </c>
      <c r="F26" s="40">
        <v>70136294.569999993</v>
      </c>
      <c r="G26" s="12"/>
      <c r="H26" s="12"/>
      <c r="I26" s="12"/>
      <c r="J26" s="13"/>
      <c r="K26" s="13"/>
    </row>
    <row r="27" spans="3:11" ht="13.5" customHeight="1" x14ac:dyDescent="0.2">
      <c r="C27" s="37" t="s">
        <v>22</v>
      </c>
      <c r="D27" s="38"/>
      <c r="E27" s="39">
        <v>4757895.32</v>
      </c>
      <c r="F27" s="40">
        <v>0</v>
      </c>
      <c r="G27" s="12"/>
      <c r="H27" s="12"/>
      <c r="I27" s="12"/>
      <c r="J27" s="13"/>
      <c r="K27" s="13"/>
    </row>
    <row r="28" spans="3:11" ht="13.15" customHeight="1" x14ac:dyDescent="0.2">
      <c r="C28" s="37" t="s">
        <v>23</v>
      </c>
      <c r="D28" s="38"/>
      <c r="E28" s="39">
        <v>0</v>
      </c>
      <c r="F28" s="40">
        <v>0</v>
      </c>
      <c r="G28" s="12"/>
      <c r="H28" s="12"/>
      <c r="I28" s="12"/>
      <c r="J28" s="13"/>
      <c r="K28" s="13"/>
    </row>
    <row r="29" spans="3:11" ht="13.15" customHeight="1" x14ac:dyDescent="0.2">
      <c r="C29" s="37" t="s">
        <v>24</v>
      </c>
      <c r="D29" s="38"/>
      <c r="E29" s="39">
        <v>0</v>
      </c>
      <c r="F29" s="40">
        <v>2650571.1800000002</v>
      </c>
      <c r="G29" s="12"/>
      <c r="H29" s="12"/>
      <c r="I29" s="12"/>
      <c r="J29" s="13"/>
      <c r="K29" s="13"/>
    </row>
    <row r="30" spans="3:11" ht="9.9499999999999993" customHeight="1" x14ac:dyDescent="0.2">
      <c r="C30" s="37" t="s">
        <v>25</v>
      </c>
      <c r="D30" s="38"/>
      <c r="E30" s="39">
        <v>0</v>
      </c>
      <c r="F30" s="40">
        <v>0</v>
      </c>
      <c r="G30" s="12"/>
      <c r="H30" s="12"/>
      <c r="I30" s="12"/>
      <c r="J30" s="13"/>
      <c r="K30" s="13"/>
    </row>
    <row r="31" spans="3:11" ht="9.9499999999999993" customHeight="1" x14ac:dyDescent="0.2">
      <c r="C31" s="37" t="s">
        <v>26</v>
      </c>
      <c r="D31" s="38"/>
      <c r="E31" s="39">
        <v>0</v>
      </c>
      <c r="F31" s="40">
        <v>0</v>
      </c>
      <c r="G31" s="12"/>
      <c r="H31" s="12"/>
      <c r="I31" s="12"/>
      <c r="J31" s="13"/>
      <c r="K31" s="13"/>
    </row>
    <row r="32" spans="3:11" ht="9.9499999999999993" customHeight="1" x14ac:dyDescent="0.2">
      <c r="C32" s="37" t="s">
        <v>27</v>
      </c>
      <c r="D32" s="38"/>
      <c r="E32" s="39">
        <v>0</v>
      </c>
      <c r="F32" s="40">
        <v>0</v>
      </c>
      <c r="G32" s="12"/>
      <c r="H32" s="12"/>
      <c r="I32" s="12"/>
      <c r="J32" s="13"/>
      <c r="K32" s="13"/>
    </row>
    <row r="33" spans="3:11" ht="9.9499999999999993" customHeight="1" x14ac:dyDescent="0.2">
      <c r="C33" s="37" t="s">
        <v>28</v>
      </c>
      <c r="D33" s="38"/>
      <c r="E33" s="39">
        <v>0</v>
      </c>
      <c r="F33" s="40">
        <v>0</v>
      </c>
      <c r="G33" s="12"/>
      <c r="H33" s="12"/>
      <c r="I33" s="12"/>
      <c r="J33" s="13"/>
      <c r="K33" s="13"/>
    </row>
    <row r="34" spans="3:11" ht="9.9499999999999993" customHeight="1" x14ac:dyDescent="0.2">
      <c r="C34" s="37" t="s">
        <v>29</v>
      </c>
      <c r="D34" s="38"/>
      <c r="E34" s="39">
        <v>0</v>
      </c>
      <c r="F34" s="40">
        <v>0</v>
      </c>
      <c r="G34" s="12"/>
      <c r="H34" s="12"/>
      <c r="I34" s="12"/>
      <c r="J34" s="13"/>
      <c r="K34" s="13"/>
    </row>
    <row r="35" spans="3:11" ht="9.9499999999999993" customHeight="1" x14ac:dyDescent="0.2">
      <c r="C35" s="37" t="s">
        <v>30</v>
      </c>
      <c r="D35" s="38"/>
      <c r="E35" s="39">
        <v>0</v>
      </c>
      <c r="F35" s="40">
        <v>0</v>
      </c>
      <c r="G35" s="12"/>
      <c r="H35" s="12"/>
      <c r="I35" s="12"/>
      <c r="J35" s="13"/>
      <c r="K35" s="13"/>
    </row>
    <row r="36" spans="3:11" ht="9.9499999999999993" customHeight="1" x14ac:dyDescent="0.2">
      <c r="C36" s="37" t="s">
        <v>31</v>
      </c>
      <c r="D36" s="38"/>
      <c r="E36" s="39">
        <v>0</v>
      </c>
      <c r="F36" s="40">
        <v>0</v>
      </c>
      <c r="G36" s="12"/>
      <c r="H36" s="12"/>
      <c r="I36" s="12"/>
      <c r="J36" s="13"/>
      <c r="K36" s="13"/>
    </row>
    <row r="37" spans="3:11" ht="9.9499999999999993" customHeight="1" x14ac:dyDescent="0.2">
      <c r="C37" s="37" t="s">
        <v>32</v>
      </c>
      <c r="D37" s="38"/>
      <c r="E37" s="39">
        <v>0</v>
      </c>
      <c r="F37" s="40">
        <v>0</v>
      </c>
      <c r="G37" s="12"/>
      <c r="H37" s="12"/>
      <c r="I37" s="12"/>
      <c r="J37" s="13"/>
      <c r="K37" s="13"/>
    </row>
    <row r="38" spans="3:11" ht="12" customHeight="1" x14ac:dyDescent="0.2">
      <c r="C38" s="37" t="s">
        <v>33</v>
      </c>
      <c r="D38" s="38"/>
      <c r="E38" s="39">
        <v>0</v>
      </c>
      <c r="F38" s="40">
        <v>0</v>
      </c>
      <c r="G38" s="12"/>
      <c r="H38" s="12"/>
      <c r="I38" s="12"/>
      <c r="J38" s="13"/>
      <c r="K38" s="13"/>
    </row>
    <row r="39" spans="3:11" ht="10.5" customHeight="1" x14ac:dyDescent="0.2">
      <c r="C39" s="37" t="s">
        <v>34</v>
      </c>
      <c r="D39" s="38"/>
      <c r="E39" s="39">
        <v>243610722.37</v>
      </c>
      <c r="F39" s="46">
        <v>722963476.25999999</v>
      </c>
      <c r="G39" s="12"/>
      <c r="H39" s="12"/>
      <c r="I39" s="12"/>
      <c r="J39" s="13"/>
      <c r="K39" s="13"/>
    </row>
    <row r="40" spans="3:11" ht="7.5" customHeight="1" x14ac:dyDescent="0.2">
      <c r="C40" s="47"/>
      <c r="D40" s="48"/>
      <c r="E40" s="39"/>
      <c r="F40" s="40"/>
      <c r="G40" s="12"/>
      <c r="H40" s="12"/>
      <c r="I40" s="12"/>
      <c r="J40" s="13"/>
      <c r="K40" s="13"/>
    </row>
    <row r="41" spans="3:11" ht="11.25" customHeight="1" x14ac:dyDescent="0.2">
      <c r="C41" s="49" t="s">
        <v>35</v>
      </c>
      <c r="D41" s="50"/>
      <c r="E41" s="35">
        <f>E8-E22</f>
        <v>814926855.52999997</v>
      </c>
      <c r="F41" s="36">
        <f>F8-F22</f>
        <v>1534304498.5599999</v>
      </c>
      <c r="G41" s="12"/>
      <c r="H41" s="12"/>
      <c r="I41" s="12"/>
      <c r="J41" s="13"/>
      <c r="K41" s="13"/>
    </row>
    <row r="42" spans="3:11" ht="5.25" customHeight="1" x14ac:dyDescent="0.2">
      <c r="C42" s="37"/>
      <c r="D42" s="38"/>
      <c r="E42" s="39"/>
      <c r="F42" s="40"/>
      <c r="G42" s="12"/>
      <c r="H42" s="12"/>
      <c r="I42" s="12"/>
      <c r="J42" s="13"/>
      <c r="K42" s="13"/>
    </row>
    <row r="43" spans="3:11" ht="12" customHeight="1" x14ac:dyDescent="0.2">
      <c r="C43" s="33" t="s">
        <v>36</v>
      </c>
      <c r="D43" s="34"/>
      <c r="E43" s="35"/>
      <c r="F43" s="36"/>
      <c r="G43" s="12"/>
      <c r="H43" s="12"/>
      <c r="I43" s="12"/>
      <c r="J43" s="13"/>
      <c r="K43" s="13"/>
    </row>
    <row r="44" spans="3:11" ht="3" customHeight="1" x14ac:dyDescent="0.2">
      <c r="C44" s="29"/>
      <c r="D44" s="30"/>
      <c r="E44" s="39"/>
      <c r="F44" s="40"/>
      <c r="G44" s="12"/>
      <c r="H44" s="12"/>
      <c r="I44" s="12"/>
      <c r="J44" s="13"/>
      <c r="K44" s="13"/>
    </row>
    <row r="45" spans="3:11" ht="12" customHeight="1" x14ac:dyDescent="0.2">
      <c r="C45" s="33" t="s">
        <v>6</v>
      </c>
      <c r="D45" s="34"/>
      <c r="E45" s="35">
        <f>SUM(E46:E48)</f>
        <v>5933253.0500000119</v>
      </c>
      <c r="F45" s="36">
        <f>SUM(F46:F48)</f>
        <v>23030126.010000002</v>
      </c>
      <c r="G45" s="12"/>
      <c r="H45" s="12"/>
      <c r="I45" s="12"/>
      <c r="J45" s="13"/>
      <c r="K45" s="13"/>
    </row>
    <row r="46" spans="3:11" ht="11.25" customHeight="1" x14ac:dyDescent="0.2">
      <c r="C46" s="37" t="s">
        <v>37</v>
      </c>
      <c r="D46" s="38"/>
      <c r="E46" s="39"/>
      <c r="F46" s="40">
        <v>1726514.76</v>
      </c>
      <c r="G46" s="12"/>
      <c r="H46" s="12"/>
      <c r="I46" s="12"/>
      <c r="J46" s="13"/>
      <c r="K46" s="13"/>
    </row>
    <row r="47" spans="3:11" ht="12" customHeight="1" x14ac:dyDescent="0.2">
      <c r="C47" s="37" t="s">
        <v>38</v>
      </c>
      <c r="D47" s="38"/>
      <c r="E47" s="51">
        <v>102743.56000000201</v>
      </c>
      <c r="F47" s="40">
        <v>21303611.25</v>
      </c>
      <c r="G47" s="12"/>
      <c r="H47" s="12"/>
      <c r="I47" s="12"/>
      <c r="J47" s="13"/>
      <c r="K47" s="13"/>
    </row>
    <row r="48" spans="3:11" ht="12" customHeight="1" x14ac:dyDescent="0.2">
      <c r="C48" s="37" t="s">
        <v>39</v>
      </c>
      <c r="D48" s="38"/>
      <c r="E48" s="39">
        <v>5830509.4900000095</v>
      </c>
      <c r="F48" s="40">
        <v>0</v>
      </c>
      <c r="G48" s="12"/>
      <c r="H48" s="12"/>
      <c r="I48" s="12"/>
      <c r="J48" s="13"/>
      <c r="K48" s="13"/>
    </row>
    <row r="49" spans="3:11" ht="9.9499999999999993" customHeight="1" x14ac:dyDescent="0.2">
      <c r="C49" s="37"/>
      <c r="D49" s="38"/>
      <c r="E49" s="39"/>
      <c r="F49" s="40"/>
      <c r="G49" s="12"/>
      <c r="H49" s="12"/>
      <c r="I49" s="12"/>
      <c r="J49" s="13"/>
      <c r="K49" s="13"/>
    </row>
    <row r="50" spans="3:11" ht="13.5" customHeight="1" x14ac:dyDescent="0.2">
      <c r="C50" s="33" t="s">
        <v>18</v>
      </c>
      <c r="D50" s="34"/>
      <c r="E50" s="35">
        <f>E51+E52+E53</f>
        <v>584752801.86000061</v>
      </c>
      <c r="F50" s="36">
        <f>F51+F52+F53</f>
        <v>1493023634.2999992</v>
      </c>
      <c r="G50" s="12"/>
      <c r="H50" s="12"/>
      <c r="I50" s="12"/>
      <c r="J50" s="13"/>
      <c r="K50" s="13"/>
    </row>
    <row r="51" spans="3:11" ht="13.5" customHeight="1" x14ac:dyDescent="0.2">
      <c r="C51" s="37" t="s">
        <v>37</v>
      </c>
      <c r="D51" s="38"/>
      <c r="E51" s="39">
        <v>2372242</v>
      </c>
      <c r="F51" s="40">
        <v>29371920.519999996</v>
      </c>
      <c r="G51" s="12"/>
      <c r="H51" s="12"/>
      <c r="I51" s="12"/>
      <c r="J51" s="13"/>
      <c r="K51" s="13"/>
    </row>
    <row r="52" spans="3:11" ht="11.45" customHeight="1" x14ac:dyDescent="0.2">
      <c r="C52" s="37" t="s">
        <v>38</v>
      </c>
      <c r="D52" s="38"/>
      <c r="E52" s="39">
        <v>0</v>
      </c>
      <c r="F52" s="40">
        <v>11196576.519999996</v>
      </c>
      <c r="G52" s="12"/>
      <c r="H52" s="12"/>
      <c r="I52" s="12"/>
      <c r="J52" s="13"/>
      <c r="K52" s="13"/>
    </row>
    <row r="53" spans="3:11" ht="12.6" customHeight="1" x14ac:dyDescent="0.2">
      <c r="C53" s="37" t="s">
        <v>40</v>
      </c>
      <c r="D53" s="38"/>
      <c r="E53" s="52">
        <v>582380559.86000061</v>
      </c>
      <c r="F53" s="40">
        <v>1452455137.2599993</v>
      </c>
      <c r="G53" s="12"/>
      <c r="H53" s="12"/>
      <c r="I53" s="12"/>
      <c r="J53" s="13"/>
      <c r="K53" s="13"/>
    </row>
    <row r="54" spans="3:11" ht="9.9499999999999993" customHeight="1" x14ac:dyDescent="0.2">
      <c r="C54" s="37"/>
      <c r="D54" s="38"/>
      <c r="E54" s="39"/>
      <c r="F54" s="40"/>
      <c r="G54" s="12"/>
      <c r="H54" s="12"/>
      <c r="I54" s="12"/>
      <c r="J54" s="13"/>
      <c r="K54" s="13"/>
    </row>
    <row r="55" spans="3:11" ht="13.15" customHeight="1" x14ac:dyDescent="0.2">
      <c r="C55" s="49" t="s">
        <v>41</v>
      </c>
      <c r="D55" s="50"/>
      <c r="E55" s="35">
        <f>E45-E50</f>
        <v>-578819548.81000066</v>
      </c>
      <c r="F55" s="36">
        <f>F45-F50</f>
        <v>-1469993508.2899992</v>
      </c>
      <c r="G55" s="12"/>
      <c r="H55" s="12"/>
      <c r="I55" s="12"/>
      <c r="J55" s="13"/>
      <c r="K55" s="13"/>
    </row>
    <row r="56" spans="3:11" ht="8.25" customHeight="1" x14ac:dyDescent="0.2">
      <c r="C56" s="53"/>
      <c r="D56" s="54"/>
      <c r="E56" s="39"/>
      <c r="F56" s="40"/>
      <c r="G56" s="12"/>
      <c r="H56" s="12"/>
      <c r="I56" s="12"/>
      <c r="J56" s="13"/>
      <c r="K56" s="13"/>
    </row>
    <row r="57" spans="3:11" ht="14.25" customHeight="1" x14ac:dyDescent="0.2">
      <c r="C57" s="33" t="s">
        <v>42</v>
      </c>
      <c r="D57" s="34"/>
      <c r="E57" s="35"/>
      <c r="F57" s="36"/>
      <c r="G57" s="12"/>
      <c r="H57" s="12"/>
      <c r="I57" s="12"/>
      <c r="J57" s="13"/>
      <c r="K57" s="13"/>
    </row>
    <row r="58" spans="3:11" ht="4.5" customHeight="1" x14ac:dyDescent="0.2">
      <c r="C58" s="44"/>
      <c r="D58" s="45"/>
      <c r="E58" s="39"/>
      <c r="F58" s="40"/>
      <c r="G58" s="12"/>
      <c r="H58" s="12"/>
      <c r="I58" s="12"/>
      <c r="J58" s="13"/>
      <c r="K58" s="13"/>
    </row>
    <row r="59" spans="3:11" ht="12" customHeight="1" x14ac:dyDescent="0.2">
      <c r="C59" s="33" t="s">
        <v>6</v>
      </c>
      <c r="D59" s="34"/>
      <c r="E59" s="35">
        <f>SUM(E60:E63)</f>
        <v>228466550.28</v>
      </c>
      <c r="F59" s="36">
        <f>SUM(F60:F63)</f>
        <v>10994375.639999999</v>
      </c>
      <c r="G59" s="12"/>
      <c r="H59" s="12"/>
      <c r="I59" s="12"/>
      <c r="J59" s="13"/>
      <c r="K59" s="13"/>
    </row>
    <row r="60" spans="3:11" ht="11.45" customHeight="1" x14ac:dyDescent="0.2">
      <c r="C60" s="37" t="s">
        <v>43</v>
      </c>
      <c r="D60" s="38"/>
      <c r="E60" s="39">
        <v>0</v>
      </c>
      <c r="F60" s="40">
        <v>0</v>
      </c>
      <c r="G60" s="12"/>
      <c r="H60" s="12"/>
      <c r="I60" s="12"/>
      <c r="J60" s="13"/>
      <c r="K60" s="13"/>
    </row>
    <row r="61" spans="3:11" ht="13.15" customHeight="1" x14ac:dyDescent="0.2">
      <c r="C61" s="37" t="s">
        <v>44</v>
      </c>
      <c r="D61" s="38"/>
      <c r="E61" s="39">
        <v>0</v>
      </c>
      <c r="F61" s="40">
        <v>10573408.639999999</v>
      </c>
      <c r="G61" s="12"/>
      <c r="H61" s="12"/>
      <c r="I61" s="12"/>
      <c r="J61" s="13"/>
      <c r="K61" s="13"/>
    </row>
    <row r="62" spans="3:11" ht="9.9499999999999993" customHeight="1" x14ac:dyDescent="0.2">
      <c r="C62" s="37" t="s">
        <v>45</v>
      </c>
      <c r="D62" s="38"/>
      <c r="E62" s="39">
        <v>0</v>
      </c>
      <c r="F62" s="40">
        <v>0</v>
      </c>
      <c r="G62" s="12"/>
      <c r="H62" s="12"/>
      <c r="I62" s="12"/>
      <c r="J62" s="13"/>
      <c r="K62" s="13"/>
    </row>
    <row r="63" spans="3:11" ht="10.9" customHeight="1" x14ac:dyDescent="0.2">
      <c r="C63" s="37" t="s">
        <v>46</v>
      </c>
      <c r="D63" s="38"/>
      <c r="E63" s="55">
        <v>228466550.28</v>
      </c>
      <c r="F63" s="40">
        <v>420967</v>
      </c>
      <c r="G63" s="12"/>
      <c r="H63" s="12"/>
      <c r="I63" s="12"/>
      <c r="J63" s="13"/>
      <c r="K63" s="13"/>
    </row>
    <row r="64" spans="3:11" ht="9.9499999999999993" customHeight="1" x14ac:dyDescent="0.2">
      <c r="C64" s="37"/>
      <c r="D64" s="38"/>
      <c r="E64" s="39"/>
      <c r="F64" s="40"/>
      <c r="G64" s="12"/>
      <c r="H64" s="12"/>
      <c r="I64" s="12"/>
      <c r="J64" s="13"/>
      <c r="K64" s="13"/>
    </row>
    <row r="65" spans="3:11" ht="12" customHeight="1" x14ac:dyDescent="0.2">
      <c r="C65" s="33" t="s">
        <v>18</v>
      </c>
      <c r="D65" s="34"/>
      <c r="E65" s="35">
        <f>SUM(E66:E69)</f>
        <v>465307524.43000001</v>
      </c>
      <c r="F65" s="36">
        <f>SUM(F67:F69)</f>
        <v>168530408.28999999</v>
      </c>
      <c r="G65" s="12"/>
      <c r="H65" s="12"/>
      <c r="I65" s="12"/>
      <c r="J65" s="13"/>
      <c r="K65" s="13"/>
    </row>
    <row r="66" spans="3:11" ht="10.15" customHeight="1" x14ac:dyDescent="0.2">
      <c r="C66" s="37" t="s">
        <v>47</v>
      </c>
      <c r="D66" s="38"/>
      <c r="E66" s="39"/>
      <c r="F66" s="56"/>
      <c r="G66" s="12"/>
      <c r="H66" s="12"/>
      <c r="I66" s="12"/>
      <c r="J66" s="13"/>
      <c r="K66" s="13"/>
    </row>
    <row r="67" spans="3:11" ht="13.9" customHeight="1" x14ac:dyDescent="0.2">
      <c r="C67" s="37" t="s">
        <v>44</v>
      </c>
      <c r="D67" s="38"/>
      <c r="E67" s="39">
        <v>0</v>
      </c>
      <c r="F67" s="40">
        <v>0</v>
      </c>
      <c r="G67" s="12"/>
      <c r="H67" s="12"/>
      <c r="I67" s="12"/>
      <c r="J67" s="13"/>
      <c r="K67" s="13"/>
    </row>
    <row r="68" spans="3:11" ht="9.9499999999999993" customHeight="1" x14ac:dyDescent="0.2">
      <c r="C68" s="37" t="s">
        <v>45</v>
      </c>
      <c r="D68" s="38"/>
      <c r="E68" s="39">
        <v>0</v>
      </c>
      <c r="F68" s="40">
        <v>0</v>
      </c>
      <c r="G68" s="12"/>
      <c r="H68" s="12"/>
      <c r="I68" s="12"/>
      <c r="J68" s="13"/>
      <c r="K68" s="13"/>
    </row>
    <row r="69" spans="3:11" ht="12" customHeight="1" x14ac:dyDescent="0.2">
      <c r="C69" s="37" t="s">
        <v>48</v>
      </c>
      <c r="D69" s="38"/>
      <c r="E69" s="55">
        <v>465307524.43000001</v>
      </c>
      <c r="F69" s="40">
        <v>168530408.28999999</v>
      </c>
      <c r="G69" s="12"/>
      <c r="H69" s="12"/>
      <c r="I69" s="12"/>
      <c r="J69" s="13"/>
      <c r="K69" s="13"/>
    </row>
    <row r="70" spans="3:11" ht="9.9499999999999993" customHeight="1" x14ac:dyDescent="0.2">
      <c r="C70" s="37"/>
      <c r="D70" s="38"/>
      <c r="E70" s="39"/>
      <c r="F70" s="40"/>
      <c r="G70" s="12"/>
      <c r="H70" s="12"/>
      <c r="I70" s="12"/>
      <c r="J70" s="13"/>
      <c r="K70" s="13"/>
    </row>
    <row r="71" spans="3:11" ht="12" customHeight="1" x14ac:dyDescent="0.2">
      <c r="C71" s="49" t="s">
        <v>49</v>
      </c>
      <c r="D71" s="50"/>
      <c r="E71" s="35">
        <f>E59-E65</f>
        <v>-236840974.15000001</v>
      </c>
      <c r="F71" s="36">
        <f>F59-F65</f>
        <v>-157536032.65000001</v>
      </c>
      <c r="G71" s="12"/>
      <c r="H71" s="12"/>
      <c r="I71" s="12"/>
      <c r="J71" s="13"/>
      <c r="K71" s="13"/>
    </row>
    <row r="72" spans="3:11" ht="8.25" customHeight="1" x14ac:dyDescent="0.2">
      <c r="C72" s="53"/>
      <c r="D72" s="54"/>
      <c r="E72" s="39"/>
      <c r="F72" s="40"/>
      <c r="G72" s="12"/>
      <c r="H72" s="12"/>
      <c r="I72" s="12"/>
      <c r="J72" s="13"/>
      <c r="K72" s="13"/>
    </row>
    <row r="73" spans="3:11" ht="24.75" customHeight="1" x14ac:dyDescent="0.2">
      <c r="C73" s="33" t="s">
        <v>50</v>
      </c>
      <c r="D73" s="34"/>
      <c r="E73" s="35">
        <f>E41+E55+E71</f>
        <v>-733667.43000069261</v>
      </c>
      <c r="F73" s="36">
        <f>F41+F55+F71</f>
        <v>-93225042.37999931</v>
      </c>
      <c r="G73" s="12"/>
      <c r="H73" s="12"/>
      <c r="I73" s="12"/>
      <c r="J73" s="13"/>
      <c r="K73" s="13"/>
    </row>
    <row r="74" spans="3:11" ht="6.75" customHeight="1" x14ac:dyDescent="0.2">
      <c r="C74" s="53"/>
      <c r="D74" s="54"/>
      <c r="E74" s="35"/>
      <c r="F74" s="36"/>
      <c r="G74" s="12"/>
      <c r="H74" s="12"/>
      <c r="I74" s="12"/>
      <c r="J74" s="13"/>
      <c r="K74" s="13"/>
    </row>
    <row r="75" spans="3:11" ht="10.9" customHeight="1" x14ac:dyDescent="0.2">
      <c r="C75" s="33" t="s">
        <v>51</v>
      </c>
      <c r="D75" s="34"/>
      <c r="E75" s="35">
        <f>F76</f>
        <v>265241697.5500007</v>
      </c>
      <c r="F75" s="40">
        <v>358466739.93000001</v>
      </c>
      <c r="G75" s="12"/>
      <c r="H75" s="12"/>
      <c r="I75" s="12"/>
      <c r="J75" s="13"/>
      <c r="K75" s="13"/>
    </row>
    <row r="76" spans="3:11" ht="12.75" customHeight="1" x14ac:dyDescent="0.2">
      <c r="C76" s="33" t="s">
        <v>52</v>
      </c>
      <c r="D76" s="34"/>
      <c r="E76" s="35">
        <f>SUM(E73+E75)</f>
        <v>264508030.12</v>
      </c>
      <c r="F76" s="36">
        <f>SUM(F73+F75)</f>
        <v>265241697.5500007</v>
      </c>
      <c r="G76" s="12"/>
      <c r="H76" s="12"/>
      <c r="I76" s="12"/>
      <c r="J76" s="13"/>
      <c r="K76" s="13"/>
    </row>
    <row r="77" spans="3:11" ht="13.5" customHeight="1" thickBot="1" x14ac:dyDescent="0.25">
      <c r="C77" s="15"/>
      <c r="D77" s="16"/>
      <c r="E77" s="23">
        <v>264508030.12</v>
      </c>
      <c r="F77" s="24"/>
      <c r="G77" s="12"/>
      <c r="H77" s="12"/>
      <c r="I77" s="12"/>
      <c r="J77" s="13"/>
      <c r="K77" s="13"/>
    </row>
    <row r="78" spans="3:11" ht="17.25" customHeight="1" x14ac:dyDescent="0.2">
      <c r="C78" s="17" t="s">
        <v>53</v>
      </c>
      <c r="D78" s="18"/>
      <c r="E78" s="14"/>
      <c r="F78" s="19"/>
    </row>
    <row r="79" spans="3:11" ht="21" customHeight="1" x14ac:dyDescent="0.2">
      <c r="E79" s="20"/>
      <c r="F79" s="21"/>
    </row>
    <row r="80" spans="3:11" ht="25.5" customHeight="1" x14ac:dyDescent="0.2">
      <c r="E80" s="20"/>
      <c r="F80" s="22"/>
    </row>
    <row r="81" spans="5:9" s="2" customFormat="1" ht="25.5" customHeight="1" x14ac:dyDescent="0.2">
      <c r="E81" s="3"/>
      <c r="F81" s="3"/>
      <c r="G81" s="4"/>
      <c r="H81" s="4"/>
      <c r="I81" s="4"/>
    </row>
    <row r="82" spans="5:9" s="2" customFormat="1" ht="25.5" customHeight="1" x14ac:dyDescent="0.2">
      <c r="E82" s="20"/>
      <c r="F82" s="22"/>
      <c r="G82" s="4"/>
      <c r="H82" s="4"/>
      <c r="I82" s="4"/>
    </row>
    <row r="83" spans="5:9" s="2" customFormat="1" ht="25.5" customHeight="1" x14ac:dyDescent="0.2">
      <c r="E83" s="20"/>
      <c r="F83" s="22"/>
      <c r="G83" s="4"/>
      <c r="H83" s="4"/>
      <c r="I83" s="4"/>
    </row>
    <row r="84" spans="5:9" s="2" customFormat="1" ht="25.5" customHeight="1" x14ac:dyDescent="0.2">
      <c r="E84" s="20"/>
      <c r="F84" s="22"/>
      <c r="G84" s="4"/>
      <c r="H84" s="4"/>
      <c r="I84" s="4"/>
    </row>
  </sheetData>
  <mergeCells count="70">
    <mergeCell ref="C71:D71"/>
    <mergeCell ref="C73:D73"/>
    <mergeCell ref="C75:D75"/>
    <mergeCell ref="C76:D76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C51:D51"/>
    <mergeCell ref="C52:D52"/>
    <mergeCell ref="C53:D53"/>
    <mergeCell ref="C54:D54"/>
    <mergeCell ref="C55:D55"/>
    <mergeCell ref="C57:D57"/>
    <mergeCell ref="C45:D45"/>
    <mergeCell ref="C46:D46"/>
    <mergeCell ref="C47:D47"/>
    <mergeCell ref="C48:D48"/>
    <mergeCell ref="C49:D49"/>
    <mergeCell ref="C50:D50"/>
    <mergeCell ref="C38:D38"/>
    <mergeCell ref="C39:D39"/>
    <mergeCell ref="C41:D41"/>
    <mergeCell ref="C42:D42"/>
    <mergeCell ref="C43:D43"/>
    <mergeCell ref="C44:D44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19:D19"/>
    <mergeCell ref="C20:D20"/>
    <mergeCell ref="C21:D21"/>
    <mergeCell ref="C22:D22"/>
    <mergeCell ref="C24:D24"/>
    <mergeCell ref="C25:D25"/>
    <mergeCell ref="C14:D14"/>
    <mergeCell ref="C15:D15"/>
    <mergeCell ref="C16:D17"/>
    <mergeCell ref="E16:E17"/>
    <mergeCell ref="F16:F17"/>
    <mergeCell ref="C18:D18"/>
    <mergeCell ref="C8:D8"/>
    <mergeCell ref="C9:D9"/>
    <mergeCell ref="C10:D10"/>
    <mergeCell ref="C11:D11"/>
    <mergeCell ref="C12:D12"/>
    <mergeCell ref="C13:D13"/>
    <mergeCell ref="C1:F1"/>
    <mergeCell ref="C2:F2"/>
    <mergeCell ref="C3:F3"/>
    <mergeCell ref="C4:D4"/>
    <mergeCell ref="C6:D6"/>
    <mergeCell ref="C7:D7"/>
  </mergeCells>
  <printOptions horizontalCentered="1"/>
  <pageMargins left="0.19685039370078741" right="0.19685039370078741" top="0.19685039370078741" bottom="0.19685039370078741" header="0.31496062992125984" footer="0.31496062992125984"/>
  <pageSetup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01.01 MODIFICADO junio 22</vt:lpstr>
      <vt:lpstr>'01.01 MODIFICADO junio 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 A T Y</dc:creator>
  <cp:lastModifiedBy>P A T Y</cp:lastModifiedBy>
  <dcterms:created xsi:type="dcterms:W3CDTF">2022-07-12T20:48:44Z</dcterms:created>
  <dcterms:modified xsi:type="dcterms:W3CDTF">2022-07-12T20:51:32Z</dcterms:modified>
</cp:coreProperties>
</file>