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8_{9A70409A-60BA-4CCF-9D31-C967AB11A0E6}" xr6:coauthVersionLast="47" xr6:coauthVersionMax="47" xr10:uidLastSave="{00000000-0000-0000-0000-000000000000}"/>
  <bookViews>
    <workbookView xWindow="-120" yWindow="-120" windowWidth="20910" windowHeight="13740" xr2:uid="{7B9DDF02-840D-439D-AA73-777F19ABFF5F}"/>
  </bookViews>
  <sheets>
    <sheet name="01.01 MODIFICADO dic 2021" sheetId="1" r:id="rId1"/>
  </sheets>
  <definedNames>
    <definedName name="_xlnm.Print_Area" localSheetId="0">'01.01 MODIFICADO dic 2021'!$A$1:$F$93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F60" i="1"/>
  <c r="F72" i="1" s="1"/>
  <c r="E60" i="1"/>
  <c r="E72" i="1" s="1"/>
  <c r="F51" i="1"/>
  <c r="E51" i="1"/>
  <c r="F46" i="1"/>
  <c r="F56" i="1" s="1"/>
  <c r="E46" i="1"/>
  <c r="E56" i="1" s="1"/>
  <c r="F23" i="1"/>
  <c r="E23" i="1"/>
  <c r="F9" i="1"/>
  <c r="F42" i="1" s="1"/>
  <c r="E9" i="1"/>
  <c r="E42" i="1" s="1"/>
  <c r="G42" i="1" l="1"/>
  <c r="E74" i="1"/>
  <c r="E77" i="1" s="1"/>
  <c r="G78" i="1" s="1"/>
  <c r="H42" i="1"/>
  <c r="F74" i="1"/>
  <c r="F77" i="1" s="1"/>
  <c r="H78" i="1" l="1"/>
  <c r="G80" i="1"/>
</calcChain>
</file>

<file path=xl/sharedStrings.xml><?xml version="1.0" encoding="utf-8"?>
<sst xmlns="http://schemas.openxmlformats.org/spreadsheetml/2006/main" count="63" uniqueCount="55">
  <si>
    <t>Instituto de la Función Registral del Estado de México</t>
  </si>
  <si>
    <t>Estado de Flujos de Efectivo</t>
  </si>
  <si>
    <t>Del 1 al 31 deDiciembre de 2021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</si>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</sst>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#.0;\-#,###.0"/>
    <numFmt numFmtId="165" formatCode="#,##0.00_ ;\-#,##0.00\ "/>
    <numFmt numFmtId="166" formatCode="#,###.00;\-#,###.00"/>
    <numFmt numFmtId="167" formatCode="#,###.0,"/>
    <numFmt numFmtId="168" formatCode="#,##0.0_ ;\-#,##0.0\ "/>
    <numFmt numFmtId="169" formatCode="#,##0.00000000000_ ;\-#,##0.00000000000\ "/>
    <numFmt numFmtId="170" formatCode="#,##0.0000000000000_ ;\-#,##0.0000000000000\ "/>
    <numFmt numFmtId="171" formatCode="#,##0.000000000_ ;\-#,##0.0000000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HelveticaNeueLT Std"/>
      <family val="2"/>
    </font>
    <font>
      <sz val="12"/>
      <color theme="1"/>
      <name val="HelveticaNeueLT Std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2"/>
      <color rgb="FFFF0000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sz val="12"/>
      <color theme="0"/>
      <name val="HelveticaNeueLT Std"/>
      <family val="2"/>
    </font>
    <font>
      <b/>
      <i/>
      <sz val="10"/>
      <color theme="1"/>
      <name val="HelveticaNeueLT Std"/>
      <family val="2"/>
    </font>
    <font>
      <sz val="9"/>
      <color theme="1"/>
      <name val="Gotham Book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43" fontId="9" fillId="0" borderId="0" xfId="1" applyFont="1" applyFill="1" applyBorder="1"/>
    <xf numFmtId="43" fontId="9" fillId="0" borderId="8" xfId="1" applyFont="1" applyFill="1" applyBorder="1"/>
    <xf numFmtId="43" fontId="4" fillId="0" borderId="0" xfId="1" applyFont="1" applyFill="1" applyBorder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43" fontId="4" fillId="0" borderId="0" xfId="1" applyFont="1" applyFill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/>
    <xf numFmtId="164" fontId="4" fillId="0" borderId="6" xfId="0" applyNumberFormat="1" applyFont="1" applyFill="1" applyBorder="1"/>
    <xf numFmtId="165" fontId="7" fillId="0" borderId="0" xfId="2" applyNumberFormat="1" applyFont="1" applyFill="1" applyProtection="1"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/>
    <xf numFmtId="164" fontId="4" fillId="0" borderId="8" xfId="0" applyNumberFormat="1" applyFont="1" applyFill="1" applyBorder="1"/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6" fontId="6" fillId="0" borderId="0" xfId="0" applyNumberFormat="1" applyFont="1" applyFill="1"/>
    <xf numFmtId="166" fontId="6" fillId="0" borderId="8" xfId="0" applyNumberFormat="1" applyFont="1" applyFill="1" applyBorder="1"/>
    <xf numFmtId="167" fontId="4" fillId="0" borderId="0" xfId="1" applyNumberFormat="1" applyFont="1" applyFill="1"/>
    <xf numFmtId="167" fontId="4" fillId="0" borderId="0" xfId="0" applyNumberFormat="1" applyFont="1" applyFill="1"/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/>
    <xf numFmtId="166" fontId="4" fillId="0" borderId="8" xfId="0" applyNumberFormat="1" applyFont="1" applyFill="1" applyBorder="1"/>
    <xf numFmtId="166" fontId="4" fillId="0" borderId="0" xfId="0" applyNumberFormat="1" applyFont="1" applyFill="1" applyAlignment="1">
      <alignment wrapText="1"/>
    </xf>
    <xf numFmtId="166" fontId="4" fillId="0" borderId="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6" fontId="8" fillId="0" borderId="0" xfId="0" applyNumberFormat="1" applyFont="1" applyFill="1"/>
    <xf numFmtId="166" fontId="8" fillId="0" borderId="8" xfId="0" applyNumberFormat="1" applyFont="1" applyFill="1" applyBorder="1"/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64" fontId="10" fillId="0" borderId="0" xfId="0" applyNumberFormat="1" applyFont="1" applyFill="1"/>
    <xf numFmtId="165" fontId="4" fillId="0" borderId="0" xfId="0" applyNumberFormat="1" applyFont="1" applyFill="1"/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66" fontId="12" fillId="0" borderId="0" xfId="0" applyNumberFormat="1" applyFont="1" applyFill="1"/>
    <xf numFmtId="166" fontId="12" fillId="0" borderId="8" xfId="0" applyNumberFormat="1" applyFont="1" applyFill="1" applyBorder="1"/>
    <xf numFmtId="164" fontId="3" fillId="0" borderId="0" xfId="0" applyNumberFormat="1" applyFont="1" applyFill="1"/>
    <xf numFmtId="168" fontId="3" fillId="0" borderId="0" xfId="0" applyNumberFormat="1" applyFont="1" applyFill="1"/>
    <xf numFmtId="169" fontId="3" fillId="0" borderId="0" xfId="0" applyNumberFormat="1" applyFont="1" applyFill="1"/>
    <xf numFmtId="168" fontId="10" fillId="0" borderId="0" xfId="0" applyNumberFormat="1" applyFont="1" applyFill="1"/>
    <xf numFmtId="170" fontId="13" fillId="0" borderId="0" xfId="0" applyNumberFormat="1" applyFont="1" applyFill="1"/>
    <xf numFmtId="166" fontId="14" fillId="0" borderId="0" xfId="0" applyNumberFormat="1" applyFont="1" applyFill="1"/>
    <xf numFmtId="164" fontId="13" fillId="0" borderId="8" xfId="0" applyNumberFormat="1" applyFont="1" applyFill="1" applyBorder="1"/>
    <xf numFmtId="164" fontId="7" fillId="0" borderId="0" xfId="0" applyNumberFormat="1" applyFont="1" applyFill="1"/>
    <xf numFmtId="43" fontId="13" fillId="0" borderId="0" xfId="1" applyFont="1" applyFill="1"/>
    <xf numFmtId="0" fontId="6" fillId="0" borderId="9" xfId="0" applyFont="1" applyFill="1" applyBorder="1"/>
    <xf numFmtId="0" fontId="4" fillId="0" borderId="10" xfId="0" applyFont="1" applyFill="1" applyBorder="1"/>
    <xf numFmtId="164" fontId="13" fillId="0" borderId="10" xfId="0" applyNumberFormat="1" applyFont="1" applyFill="1" applyBorder="1"/>
    <xf numFmtId="164" fontId="13" fillId="0" borderId="11" xfId="0" applyNumberFormat="1" applyFont="1" applyFill="1" applyBorder="1"/>
    <xf numFmtId="0" fontId="7" fillId="0" borderId="0" xfId="0" applyFont="1" applyFill="1"/>
    <xf numFmtId="0" fontId="13" fillId="0" borderId="0" xfId="0" applyFont="1" applyFill="1"/>
    <xf numFmtId="0" fontId="6" fillId="0" borderId="0" xfId="0" applyFont="1" applyFill="1"/>
    <xf numFmtId="165" fontId="7" fillId="0" borderId="0" xfId="0" applyNumberFormat="1" applyFont="1" applyFill="1"/>
    <xf numFmtId="170" fontId="4" fillId="0" borderId="0" xfId="0" applyNumberFormat="1" applyFont="1" applyFill="1"/>
    <xf numFmtId="164" fontId="13" fillId="0" borderId="0" xfId="0" applyNumberFormat="1" applyFont="1" applyFill="1"/>
    <xf numFmtId="168" fontId="7" fillId="0" borderId="0" xfId="0" applyNumberFormat="1" applyFont="1" applyFill="1"/>
    <xf numFmtId="168" fontId="13" fillId="0" borderId="0" xfId="0" applyNumberFormat="1" applyFont="1" applyFill="1"/>
    <xf numFmtId="166" fontId="13" fillId="0" borderId="0" xfId="0" applyNumberFormat="1" applyFont="1" applyFill="1"/>
    <xf numFmtId="171" fontId="4" fillId="0" borderId="0" xfId="0" applyNumberFormat="1" applyFont="1" applyFill="1"/>
    <xf numFmtId="165" fontId="13" fillId="0" borderId="0" xfId="0" applyNumberFormat="1" applyFont="1" applyFill="1"/>
    <xf numFmtId="169" fontId="7" fillId="0" borderId="0" xfId="0" applyNumberFormat="1" applyFont="1" applyFill="1"/>
    <xf numFmtId="169" fontId="13" fillId="0" borderId="0" xfId="0" applyNumberFormat="1" applyFont="1" applyFill="1"/>
  </cellXfs>
  <cellStyles count="3">
    <cellStyle name="Millares" xfId="1" builtinId="3"/>
    <cellStyle name="Normal" xfId="0" builtinId="0"/>
    <cellStyle name="Normal 7 2 3" xfId="2" xr:uid="{319E4858-AE65-40FC-96FA-1FF3EE907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9C12686-2B66-4C73-90CC-BB7C3509D9C4}"/>
            </a:ext>
          </a:extLst>
        </xdr:cNvPr>
        <xdr:cNvSpPr txBox="1"/>
      </xdr:nvSpPr>
      <xdr:spPr>
        <a:xfrm>
          <a:off x="2924687" y="1285807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F3C51A-2AD5-47DD-8333-8125B5EB9E2F}"/>
            </a:ext>
          </a:extLst>
        </xdr:cNvPr>
        <xdr:cNvSpPr txBox="1"/>
      </xdr:nvSpPr>
      <xdr:spPr>
        <a:xfrm>
          <a:off x="320777" y="1281773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20484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CEA4E9D-AD15-42F2-A9C8-BEF809B81DC0}"/>
            </a:ext>
          </a:extLst>
        </xdr:cNvPr>
        <xdr:cNvSpPr txBox="1"/>
      </xdr:nvSpPr>
      <xdr:spPr>
        <a:xfrm>
          <a:off x="5708344" y="1285045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8917-FAA4-4C57-BA21-EBD53DE50272}">
  <sheetPr>
    <pageSetUpPr fitToPage="1"/>
  </sheetPr>
  <dimension ref="C1:N88"/>
  <sheetViews>
    <sheetView tabSelected="1" zoomScale="93" zoomScaleNormal="93" zoomScaleSheetLayoutView="93" workbookViewId="0">
      <selection activeCell="C16" sqref="C16:D16"/>
    </sheetView>
  </sheetViews>
  <sheetFormatPr baseColWidth="10" defaultRowHeight="15"/>
  <cols>
    <col min="1" max="2" width="1.7109375" style="6" customWidth="1"/>
    <col min="3" max="3" width="9.7109375" style="6" customWidth="1"/>
    <col min="4" max="4" width="57.5703125" style="6" customWidth="1"/>
    <col min="5" max="5" width="28" style="6" customWidth="1"/>
    <col min="6" max="6" width="28.7109375" style="6" customWidth="1"/>
    <col min="7" max="7" width="26.5703125" style="16" bestFit="1" customWidth="1"/>
    <col min="8" max="8" width="16.28515625" style="6" customWidth="1"/>
    <col min="9" max="9" width="11.42578125" style="6"/>
    <col min="10" max="10" width="14.28515625" style="7" bestFit="1" customWidth="1"/>
    <col min="11" max="11" width="12.140625" style="7" bestFit="1" customWidth="1"/>
    <col min="12" max="12" width="14.28515625" style="7" bestFit="1" customWidth="1"/>
    <col min="13" max="256" width="11.42578125" style="6"/>
    <col min="257" max="258" width="1.7109375" style="6" customWidth="1"/>
    <col min="259" max="259" width="9.7109375" style="6" customWidth="1"/>
    <col min="260" max="260" width="57.5703125" style="6" customWidth="1"/>
    <col min="261" max="261" width="28" style="6" customWidth="1"/>
    <col min="262" max="262" width="28.7109375" style="6" customWidth="1"/>
    <col min="263" max="263" width="26.5703125" style="6" bestFit="1" customWidth="1"/>
    <col min="264" max="264" width="16.28515625" style="6" customWidth="1"/>
    <col min="265" max="265" width="11.42578125" style="6"/>
    <col min="266" max="266" width="14.28515625" style="6" bestFit="1" customWidth="1"/>
    <col min="267" max="267" width="12.140625" style="6" bestFit="1" customWidth="1"/>
    <col min="268" max="268" width="14.28515625" style="6" bestFit="1" customWidth="1"/>
    <col min="269" max="512" width="11.42578125" style="6"/>
    <col min="513" max="514" width="1.7109375" style="6" customWidth="1"/>
    <col min="515" max="515" width="9.7109375" style="6" customWidth="1"/>
    <col min="516" max="516" width="57.5703125" style="6" customWidth="1"/>
    <col min="517" max="517" width="28" style="6" customWidth="1"/>
    <col min="518" max="518" width="28.7109375" style="6" customWidth="1"/>
    <col min="519" max="519" width="26.5703125" style="6" bestFit="1" customWidth="1"/>
    <col min="520" max="520" width="16.28515625" style="6" customWidth="1"/>
    <col min="521" max="521" width="11.42578125" style="6"/>
    <col min="522" max="522" width="14.28515625" style="6" bestFit="1" customWidth="1"/>
    <col min="523" max="523" width="12.140625" style="6" bestFit="1" customWidth="1"/>
    <col min="524" max="524" width="14.28515625" style="6" bestFit="1" customWidth="1"/>
    <col min="525" max="768" width="11.42578125" style="6"/>
    <col min="769" max="770" width="1.7109375" style="6" customWidth="1"/>
    <col min="771" max="771" width="9.7109375" style="6" customWidth="1"/>
    <col min="772" max="772" width="57.5703125" style="6" customWidth="1"/>
    <col min="773" max="773" width="28" style="6" customWidth="1"/>
    <col min="774" max="774" width="28.7109375" style="6" customWidth="1"/>
    <col min="775" max="775" width="26.5703125" style="6" bestFit="1" customWidth="1"/>
    <col min="776" max="776" width="16.28515625" style="6" customWidth="1"/>
    <col min="777" max="777" width="11.42578125" style="6"/>
    <col min="778" max="778" width="14.28515625" style="6" bestFit="1" customWidth="1"/>
    <col min="779" max="779" width="12.140625" style="6" bestFit="1" customWidth="1"/>
    <col min="780" max="780" width="14.28515625" style="6" bestFit="1" customWidth="1"/>
    <col min="781" max="1024" width="11.42578125" style="6"/>
    <col min="1025" max="1026" width="1.7109375" style="6" customWidth="1"/>
    <col min="1027" max="1027" width="9.7109375" style="6" customWidth="1"/>
    <col min="1028" max="1028" width="57.5703125" style="6" customWidth="1"/>
    <col min="1029" max="1029" width="28" style="6" customWidth="1"/>
    <col min="1030" max="1030" width="28.7109375" style="6" customWidth="1"/>
    <col min="1031" max="1031" width="26.5703125" style="6" bestFit="1" customWidth="1"/>
    <col min="1032" max="1032" width="16.28515625" style="6" customWidth="1"/>
    <col min="1033" max="1033" width="11.42578125" style="6"/>
    <col min="1034" max="1034" width="14.28515625" style="6" bestFit="1" customWidth="1"/>
    <col min="1035" max="1035" width="12.140625" style="6" bestFit="1" customWidth="1"/>
    <col min="1036" max="1036" width="14.28515625" style="6" bestFit="1" customWidth="1"/>
    <col min="1037" max="1280" width="11.42578125" style="6"/>
    <col min="1281" max="1282" width="1.7109375" style="6" customWidth="1"/>
    <col min="1283" max="1283" width="9.7109375" style="6" customWidth="1"/>
    <col min="1284" max="1284" width="57.5703125" style="6" customWidth="1"/>
    <col min="1285" max="1285" width="28" style="6" customWidth="1"/>
    <col min="1286" max="1286" width="28.7109375" style="6" customWidth="1"/>
    <col min="1287" max="1287" width="26.5703125" style="6" bestFit="1" customWidth="1"/>
    <col min="1288" max="1288" width="16.28515625" style="6" customWidth="1"/>
    <col min="1289" max="1289" width="11.42578125" style="6"/>
    <col min="1290" max="1290" width="14.28515625" style="6" bestFit="1" customWidth="1"/>
    <col min="1291" max="1291" width="12.140625" style="6" bestFit="1" customWidth="1"/>
    <col min="1292" max="1292" width="14.28515625" style="6" bestFit="1" customWidth="1"/>
    <col min="1293" max="1536" width="11.42578125" style="6"/>
    <col min="1537" max="1538" width="1.7109375" style="6" customWidth="1"/>
    <col min="1539" max="1539" width="9.7109375" style="6" customWidth="1"/>
    <col min="1540" max="1540" width="57.5703125" style="6" customWidth="1"/>
    <col min="1541" max="1541" width="28" style="6" customWidth="1"/>
    <col min="1542" max="1542" width="28.7109375" style="6" customWidth="1"/>
    <col min="1543" max="1543" width="26.5703125" style="6" bestFit="1" customWidth="1"/>
    <col min="1544" max="1544" width="16.28515625" style="6" customWidth="1"/>
    <col min="1545" max="1545" width="11.42578125" style="6"/>
    <col min="1546" max="1546" width="14.28515625" style="6" bestFit="1" customWidth="1"/>
    <col min="1547" max="1547" width="12.140625" style="6" bestFit="1" customWidth="1"/>
    <col min="1548" max="1548" width="14.28515625" style="6" bestFit="1" customWidth="1"/>
    <col min="1549" max="1792" width="11.42578125" style="6"/>
    <col min="1793" max="1794" width="1.7109375" style="6" customWidth="1"/>
    <col min="1795" max="1795" width="9.7109375" style="6" customWidth="1"/>
    <col min="1796" max="1796" width="57.5703125" style="6" customWidth="1"/>
    <col min="1797" max="1797" width="28" style="6" customWidth="1"/>
    <col min="1798" max="1798" width="28.7109375" style="6" customWidth="1"/>
    <col min="1799" max="1799" width="26.5703125" style="6" bestFit="1" customWidth="1"/>
    <col min="1800" max="1800" width="16.28515625" style="6" customWidth="1"/>
    <col min="1801" max="1801" width="11.42578125" style="6"/>
    <col min="1802" max="1802" width="14.28515625" style="6" bestFit="1" customWidth="1"/>
    <col min="1803" max="1803" width="12.140625" style="6" bestFit="1" customWidth="1"/>
    <col min="1804" max="1804" width="14.28515625" style="6" bestFit="1" customWidth="1"/>
    <col min="1805" max="2048" width="11.42578125" style="6"/>
    <col min="2049" max="2050" width="1.7109375" style="6" customWidth="1"/>
    <col min="2051" max="2051" width="9.7109375" style="6" customWidth="1"/>
    <col min="2052" max="2052" width="57.5703125" style="6" customWidth="1"/>
    <col min="2053" max="2053" width="28" style="6" customWidth="1"/>
    <col min="2054" max="2054" width="28.7109375" style="6" customWidth="1"/>
    <col min="2055" max="2055" width="26.5703125" style="6" bestFit="1" customWidth="1"/>
    <col min="2056" max="2056" width="16.28515625" style="6" customWidth="1"/>
    <col min="2057" max="2057" width="11.42578125" style="6"/>
    <col min="2058" max="2058" width="14.28515625" style="6" bestFit="1" customWidth="1"/>
    <col min="2059" max="2059" width="12.140625" style="6" bestFit="1" customWidth="1"/>
    <col min="2060" max="2060" width="14.28515625" style="6" bestFit="1" customWidth="1"/>
    <col min="2061" max="2304" width="11.42578125" style="6"/>
    <col min="2305" max="2306" width="1.7109375" style="6" customWidth="1"/>
    <col min="2307" max="2307" width="9.7109375" style="6" customWidth="1"/>
    <col min="2308" max="2308" width="57.5703125" style="6" customWidth="1"/>
    <col min="2309" max="2309" width="28" style="6" customWidth="1"/>
    <col min="2310" max="2310" width="28.7109375" style="6" customWidth="1"/>
    <col min="2311" max="2311" width="26.5703125" style="6" bestFit="1" customWidth="1"/>
    <col min="2312" max="2312" width="16.28515625" style="6" customWidth="1"/>
    <col min="2313" max="2313" width="11.42578125" style="6"/>
    <col min="2314" max="2314" width="14.28515625" style="6" bestFit="1" customWidth="1"/>
    <col min="2315" max="2315" width="12.140625" style="6" bestFit="1" customWidth="1"/>
    <col min="2316" max="2316" width="14.28515625" style="6" bestFit="1" customWidth="1"/>
    <col min="2317" max="2560" width="11.42578125" style="6"/>
    <col min="2561" max="2562" width="1.7109375" style="6" customWidth="1"/>
    <col min="2563" max="2563" width="9.7109375" style="6" customWidth="1"/>
    <col min="2564" max="2564" width="57.5703125" style="6" customWidth="1"/>
    <col min="2565" max="2565" width="28" style="6" customWidth="1"/>
    <col min="2566" max="2566" width="28.7109375" style="6" customWidth="1"/>
    <col min="2567" max="2567" width="26.5703125" style="6" bestFit="1" customWidth="1"/>
    <col min="2568" max="2568" width="16.28515625" style="6" customWidth="1"/>
    <col min="2569" max="2569" width="11.42578125" style="6"/>
    <col min="2570" max="2570" width="14.28515625" style="6" bestFit="1" customWidth="1"/>
    <col min="2571" max="2571" width="12.140625" style="6" bestFit="1" customWidth="1"/>
    <col min="2572" max="2572" width="14.28515625" style="6" bestFit="1" customWidth="1"/>
    <col min="2573" max="2816" width="11.42578125" style="6"/>
    <col min="2817" max="2818" width="1.7109375" style="6" customWidth="1"/>
    <col min="2819" max="2819" width="9.7109375" style="6" customWidth="1"/>
    <col min="2820" max="2820" width="57.5703125" style="6" customWidth="1"/>
    <col min="2821" max="2821" width="28" style="6" customWidth="1"/>
    <col min="2822" max="2822" width="28.7109375" style="6" customWidth="1"/>
    <col min="2823" max="2823" width="26.5703125" style="6" bestFit="1" customWidth="1"/>
    <col min="2824" max="2824" width="16.28515625" style="6" customWidth="1"/>
    <col min="2825" max="2825" width="11.42578125" style="6"/>
    <col min="2826" max="2826" width="14.28515625" style="6" bestFit="1" customWidth="1"/>
    <col min="2827" max="2827" width="12.140625" style="6" bestFit="1" customWidth="1"/>
    <col min="2828" max="2828" width="14.28515625" style="6" bestFit="1" customWidth="1"/>
    <col min="2829" max="3072" width="11.42578125" style="6"/>
    <col min="3073" max="3074" width="1.7109375" style="6" customWidth="1"/>
    <col min="3075" max="3075" width="9.7109375" style="6" customWidth="1"/>
    <col min="3076" max="3076" width="57.5703125" style="6" customWidth="1"/>
    <col min="3077" max="3077" width="28" style="6" customWidth="1"/>
    <col min="3078" max="3078" width="28.7109375" style="6" customWidth="1"/>
    <col min="3079" max="3079" width="26.5703125" style="6" bestFit="1" customWidth="1"/>
    <col min="3080" max="3080" width="16.28515625" style="6" customWidth="1"/>
    <col min="3081" max="3081" width="11.42578125" style="6"/>
    <col min="3082" max="3082" width="14.28515625" style="6" bestFit="1" customWidth="1"/>
    <col min="3083" max="3083" width="12.140625" style="6" bestFit="1" customWidth="1"/>
    <col min="3084" max="3084" width="14.28515625" style="6" bestFit="1" customWidth="1"/>
    <col min="3085" max="3328" width="11.42578125" style="6"/>
    <col min="3329" max="3330" width="1.7109375" style="6" customWidth="1"/>
    <col min="3331" max="3331" width="9.7109375" style="6" customWidth="1"/>
    <col min="3332" max="3332" width="57.5703125" style="6" customWidth="1"/>
    <col min="3333" max="3333" width="28" style="6" customWidth="1"/>
    <col min="3334" max="3334" width="28.7109375" style="6" customWidth="1"/>
    <col min="3335" max="3335" width="26.5703125" style="6" bestFit="1" customWidth="1"/>
    <col min="3336" max="3336" width="16.28515625" style="6" customWidth="1"/>
    <col min="3337" max="3337" width="11.42578125" style="6"/>
    <col min="3338" max="3338" width="14.28515625" style="6" bestFit="1" customWidth="1"/>
    <col min="3339" max="3339" width="12.140625" style="6" bestFit="1" customWidth="1"/>
    <col min="3340" max="3340" width="14.28515625" style="6" bestFit="1" customWidth="1"/>
    <col min="3341" max="3584" width="11.42578125" style="6"/>
    <col min="3585" max="3586" width="1.7109375" style="6" customWidth="1"/>
    <col min="3587" max="3587" width="9.7109375" style="6" customWidth="1"/>
    <col min="3588" max="3588" width="57.5703125" style="6" customWidth="1"/>
    <col min="3589" max="3589" width="28" style="6" customWidth="1"/>
    <col min="3590" max="3590" width="28.7109375" style="6" customWidth="1"/>
    <col min="3591" max="3591" width="26.5703125" style="6" bestFit="1" customWidth="1"/>
    <col min="3592" max="3592" width="16.28515625" style="6" customWidth="1"/>
    <col min="3593" max="3593" width="11.42578125" style="6"/>
    <col min="3594" max="3594" width="14.28515625" style="6" bestFit="1" customWidth="1"/>
    <col min="3595" max="3595" width="12.140625" style="6" bestFit="1" customWidth="1"/>
    <col min="3596" max="3596" width="14.28515625" style="6" bestFit="1" customWidth="1"/>
    <col min="3597" max="3840" width="11.42578125" style="6"/>
    <col min="3841" max="3842" width="1.7109375" style="6" customWidth="1"/>
    <col min="3843" max="3843" width="9.7109375" style="6" customWidth="1"/>
    <col min="3844" max="3844" width="57.5703125" style="6" customWidth="1"/>
    <col min="3845" max="3845" width="28" style="6" customWidth="1"/>
    <col min="3846" max="3846" width="28.7109375" style="6" customWidth="1"/>
    <col min="3847" max="3847" width="26.5703125" style="6" bestFit="1" customWidth="1"/>
    <col min="3848" max="3848" width="16.28515625" style="6" customWidth="1"/>
    <col min="3849" max="3849" width="11.42578125" style="6"/>
    <col min="3850" max="3850" width="14.28515625" style="6" bestFit="1" customWidth="1"/>
    <col min="3851" max="3851" width="12.140625" style="6" bestFit="1" customWidth="1"/>
    <col min="3852" max="3852" width="14.28515625" style="6" bestFit="1" customWidth="1"/>
    <col min="3853" max="4096" width="11.42578125" style="6"/>
    <col min="4097" max="4098" width="1.7109375" style="6" customWidth="1"/>
    <col min="4099" max="4099" width="9.7109375" style="6" customWidth="1"/>
    <col min="4100" max="4100" width="57.5703125" style="6" customWidth="1"/>
    <col min="4101" max="4101" width="28" style="6" customWidth="1"/>
    <col min="4102" max="4102" width="28.7109375" style="6" customWidth="1"/>
    <col min="4103" max="4103" width="26.5703125" style="6" bestFit="1" customWidth="1"/>
    <col min="4104" max="4104" width="16.28515625" style="6" customWidth="1"/>
    <col min="4105" max="4105" width="11.42578125" style="6"/>
    <col min="4106" max="4106" width="14.28515625" style="6" bestFit="1" customWidth="1"/>
    <col min="4107" max="4107" width="12.140625" style="6" bestFit="1" customWidth="1"/>
    <col min="4108" max="4108" width="14.28515625" style="6" bestFit="1" customWidth="1"/>
    <col min="4109" max="4352" width="11.42578125" style="6"/>
    <col min="4353" max="4354" width="1.7109375" style="6" customWidth="1"/>
    <col min="4355" max="4355" width="9.7109375" style="6" customWidth="1"/>
    <col min="4356" max="4356" width="57.5703125" style="6" customWidth="1"/>
    <col min="4357" max="4357" width="28" style="6" customWidth="1"/>
    <col min="4358" max="4358" width="28.7109375" style="6" customWidth="1"/>
    <col min="4359" max="4359" width="26.5703125" style="6" bestFit="1" customWidth="1"/>
    <col min="4360" max="4360" width="16.28515625" style="6" customWidth="1"/>
    <col min="4361" max="4361" width="11.42578125" style="6"/>
    <col min="4362" max="4362" width="14.28515625" style="6" bestFit="1" customWidth="1"/>
    <col min="4363" max="4363" width="12.140625" style="6" bestFit="1" customWidth="1"/>
    <col min="4364" max="4364" width="14.28515625" style="6" bestFit="1" customWidth="1"/>
    <col min="4365" max="4608" width="11.42578125" style="6"/>
    <col min="4609" max="4610" width="1.7109375" style="6" customWidth="1"/>
    <col min="4611" max="4611" width="9.7109375" style="6" customWidth="1"/>
    <col min="4612" max="4612" width="57.5703125" style="6" customWidth="1"/>
    <col min="4613" max="4613" width="28" style="6" customWidth="1"/>
    <col min="4614" max="4614" width="28.7109375" style="6" customWidth="1"/>
    <col min="4615" max="4615" width="26.5703125" style="6" bestFit="1" customWidth="1"/>
    <col min="4616" max="4616" width="16.28515625" style="6" customWidth="1"/>
    <col min="4617" max="4617" width="11.42578125" style="6"/>
    <col min="4618" max="4618" width="14.28515625" style="6" bestFit="1" customWidth="1"/>
    <col min="4619" max="4619" width="12.140625" style="6" bestFit="1" customWidth="1"/>
    <col min="4620" max="4620" width="14.28515625" style="6" bestFit="1" customWidth="1"/>
    <col min="4621" max="4864" width="11.42578125" style="6"/>
    <col min="4865" max="4866" width="1.7109375" style="6" customWidth="1"/>
    <col min="4867" max="4867" width="9.7109375" style="6" customWidth="1"/>
    <col min="4868" max="4868" width="57.5703125" style="6" customWidth="1"/>
    <col min="4869" max="4869" width="28" style="6" customWidth="1"/>
    <col min="4870" max="4870" width="28.7109375" style="6" customWidth="1"/>
    <col min="4871" max="4871" width="26.5703125" style="6" bestFit="1" customWidth="1"/>
    <col min="4872" max="4872" width="16.28515625" style="6" customWidth="1"/>
    <col min="4873" max="4873" width="11.42578125" style="6"/>
    <col min="4874" max="4874" width="14.28515625" style="6" bestFit="1" customWidth="1"/>
    <col min="4875" max="4875" width="12.140625" style="6" bestFit="1" customWidth="1"/>
    <col min="4876" max="4876" width="14.28515625" style="6" bestFit="1" customWidth="1"/>
    <col min="4877" max="5120" width="11.42578125" style="6"/>
    <col min="5121" max="5122" width="1.7109375" style="6" customWidth="1"/>
    <col min="5123" max="5123" width="9.7109375" style="6" customWidth="1"/>
    <col min="5124" max="5124" width="57.5703125" style="6" customWidth="1"/>
    <col min="5125" max="5125" width="28" style="6" customWidth="1"/>
    <col min="5126" max="5126" width="28.7109375" style="6" customWidth="1"/>
    <col min="5127" max="5127" width="26.5703125" style="6" bestFit="1" customWidth="1"/>
    <col min="5128" max="5128" width="16.28515625" style="6" customWidth="1"/>
    <col min="5129" max="5129" width="11.42578125" style="6"/>
    <col min="5130" max="5130" width="14.28515625" style="6" bestFit="1" customWidth="1"/>
    <col min="5131" max="5131" width="12.140625" style="6" bestFit="1" customWidth="1"/>
    <col min="5132" max="5132" width="14.28515625" style="6" bestFit="1" customWidth="1"/>
    <col min="5133" max="5376" width="11.42578125" style="6"/>
    <col min="5377" max="5378" width="1.7109375" style="6" customWidth="1"/>
    <col min="5379" max="5379" width="9.7109375" style="6" customWidth="1"/>
    <col min="5380" max="5380" width="57.5703125" style="6" customWidth="1"/>
    <col min="5381" max="5381" width="28" style="6" customWidth="1"/>
    <col min="5382" max="5382" width="28.7109375" style="6" customWidth="1"/>
    <col min="5383" max="5383" width="26.5703125" style="6" bestFit="1" customWidth="1"/>
    <col min="5384" max="5384" width="16.28515625" style="6" customWidth="1"/>
    <col min="5385" max="5385" width="11.42578125" style="6"/>
    <col min="5386" max="5386" width="14.28515625" style="6" bestFit="1" customWidth="1"/>
    <col min="5387" max="5387" width="12.140625" style="6" bestFit="1" customWidth="1"/>
    <col min="5388" max="5388" width="14.28515625" style="6" bestFit="1" customWidth="1"/>
    <col min="5389" max="5632" width="11.42578125" style="6"/>
    <col min="5633" max="5634" width="1.7109375" style="6" customWidth="1"/>
    <col min="5635" max="5635" width="9.7109375" style="6" customWidth="1"/>
    <col min="5636" max="5636" width="57.5703125" style="6" customWidth="1"/>
    <col min="5637" max="5637" width="28" style="6" customWidth="1"/>
    <col min="5638" max="5638" width="28.7109375" style="6" customWidth="1"/>
    <col min="5639" max="5639" width="26.5703125" style="6" bestFit="1" customWidth="1"/>
    <col min="5640" max="5640" width="16.28515625" style="6" customWidth="1"/>
    <col min="5641" max="5641" width="11.42578125" style="6"/>
    <col min="5642" max="5642" width="14.28515625" style="6" bestFit="1" customWidth="1"/>
    <col min="5643" max="5643" width="12.140625" style="6" bestFit="1" customWidth="1"/>
    <col min="5644" max="5644" width="14.28515625" style="6" bestFit="1" customWidth="1"/>
    <col min="5645" max="5888" width="11.42578125" style="6"/>
    <col min="5889" max="5890" width="1.7109375" style="6" customWidth="1"/>
    <col min="5891" max="5891" width="9.7109375" style="6" customWidth="1"/>
    <col min="5892" max="5892" width="57.5703125" style="6" customWidth="1"/>
    <col min="5893" max="5893" width="28" style="6" customWidth="1"/>
    <col min="5894" max="5894" width="28.7109375" style="6" customWidth="1"/>
    <col min="5895" max="5895" width="26.5703125" style="6" bestFit="1" customWidth="1"/>
    <col min="5896" max="5896" width="16.28515625" style="6" customWidth="1"/>
    <col min="5897" max="5897" width="11.42578125" style="6"/>
    <col min="5898" max="5898" width="14.28515625" style="6" bestFit="1" customWidth="1"/>
    <col min="5899" max="5899" width="12.140625" style="6" bestFit="1" customWidth="1"/>
    <col min="5900" max="5900" width="14.28515625" style="6" bestFit="1" customWidth="1"/>
    <col min="5901" max="6144" width="11.42578125" style="6"/>
    <col min="6145" max="6146" width="1.7109375" style="6" customWidth="1"/>
    <col min="6147" max="6147" width="9.7109375" style="6" customWidth="1"/>
    <col min="6148" max="6148" width="57.5703125" style="6" customWidth="1"/>
    <col min="6149" max="6149" width="28" style="6" customWidth="1"/>
    <col min="6150" max="6150" width="28.7109375" style="6" customWidth="1"/>
    <col min="6151" max="6151" width="26.5703125" style="6" bestFit="1" customWidth="1"/>
    <col min="6152" max="6152" width="16.28515625" style="6" customWidth="1"/>
    <col min="6153" max="6153" width="11.42578125" style="6"/>
    <col min="6154" max="6154" width="14.28515625" style="6" bestFit="1" customWidth="1"/>
    <col min="6155" max="6155" width="12.140625" style="6" bestFit="1" customWidth="1"/>
    <col min="6156" max="6156" width="14.28515625" style="6" bestFit="1" customWidth="1"/>
    <col min="6157" max="6400" width="11.42578125" style="6"/>
    <col min="6401" max="6402" width="1.7109375" style="6" customWidth="1"/>
    <col min="6403" max="6403" width="9.7109375" style="6" customWidth="1"/>
    <col min="6404" max="6404" width="57.5703125" style="6" customWidth="1"/>
    <col min="6405" max="6405" width="28" style="6" customWidth="1"/>
    <col min="6406" max="6406" width="28.7109375" style="6" customWidth="1"/>
    <col min="6407" max="6407" width="26.5703125" style="6" bestFit="1" customWidth="1"/>
    <col min="6408" max="6408" width="16.28515625" style="6" customWidth="1"/>
    <col min="6409" max="6409" width="11.42578125" style="6"/>
    <col min="6410" max="6410" width="14.28515625" style="6" bestFit="1" customWidth="1"/>
    <col min="6411" max="6411" width="12.140625" style="6" bestFit="1" customWidth="1"/>
    <col min="6412" max="6412" width="14.28515625" style="6" bestFit="1" customWidth="1"/>
    <col min="6413" max="6656" width="11.42578125" style="6"/>
    <col min="6657" max="6658" width="1.7109375" style="6" customWidth="1"/>
    <col min="6659" max="6659" width="9.7109375" style="6" customWidth="1"/>
    <col min="6660" max="6660" width="57.5703125" style="6" customWidth="1"/>
    <col min="6661" max="6661" width="28" style="6" customWidth="1"/>
    <col min="6662" max="6662" width="28.7109375" style="6" customWidth="1"/>
    <col min="6663" max="6663" width="26.5703125" style="6" bestFit="1" customWidth="1"/>
    <col min="6664" max="6664" width="16.28515625" style="6" customWidth="1"/>
    <col min="6665" max="6665" width="11.42578125" style="6"/>
    <col min="6666" max="6666" width="14.28515625" style="6" bestFit="1" customWidth="1"/>
    <col min="6667" max="6667" width="12.140625" style="6" bestFit="1" customWidth="1"/>
    <col min="6668" max="6668" width="14.28515625" style="6" bestFit="1" customWidth="1"/>
    <col min="6669" max="6912" width="11.42578125" style="6"/>
    <col min="6913" max="6914" width="1.7109375" style="6" customWidth="1"/>
    <col min="6915" max="6915" width="9.7109375" style="6" customWidth="1"/>
    <col min="6916" max="6916" width="57.5703125" style="6" customWidth="1"/>
    <col min="6917" max="6917" width="28" style="6" customWidth="1"/>
    <col min="6918" max="6918" width="28.7109375" style="6" customWidth="1"/>
    <col min="6919" max="6919" width="26.5703125" style="6" bestFit="1" customWidth="1"/>
    <col min="6920" max="6920" width="16.28515625" style="6" customWidth="1"/>
    <col min="6921" max="6921" width="11.42578125" style="6"/>
    <col min="6922" max="6922" width="14.28515625" style="6" bestFit="1" customWidth="1"/>
    <col min="6923" max="6923" width="12.140625" style="6" bestFit="1" customWidth="1"/>
    <col min="6924" max="6924" width="14.28515625" style="6" bestFit="1" customWidth="1"/>
    <col min="6925" max="7168" width="11.42578125" style="6"/>
    <col min="7169" max="7170" width="1.7109375" style="6" customWidth="1"/>
    <col min="7171" max="7171" width="9.7109375" style="6" customWidth="1"/>
    <col min="7172" max="7172" width="57.5703125" style="6" customWidth="1"/>
    <col min="7173" max="7173" width="28" style="6" customWidth="1"/>
    <col min="7174" max="7174" width="28.7109375" style="6" customWidth="1"/>
    <col min="7175" max="7175" width="26.5703125" style="6" bestFit="1" customWidth="1"/>
    <col min="7176" max="7176" width="16.28515625" style="6" customWidth="1"/>
    <col min="7177" max="7177" width="11.42578125" style="6"/>
    <col min="7178" max="7178" width="14.28515625" style="6" bestFit="1" customWidth="1"/>
    <col min="7179" max="7179" width="12.140625" style="6" bestFit="1" customWidth="1"/>
    <col min="7180" max="7180" width="14.28515625" style="6" bestFit="1" customWidth="1"/>
    <col min="7181" max="7424" width="11.42578125" style="6"/>
    <col min="7425" max="7426" width="1.7109375" style="6" customWidth="1"/>
    <col min="7427" max="7427" width="9.7109375" style="6" customWidth="1"/>
    <col min="7428" max="7428" width="57.5703125" style="6" customWidth="1"/>
    <col min="7429" max="7429" width="28" style="6" customWidth="1"/>
    <col min="7430" max="7430" width="28.7109375" style="6" customWidth="1"/>
    <col min="7431" max="7431" width="26.5703125" style="6" bestFit="1" customWidth="1"/>
    <col min="7432" max="7432" width="16.28515625" style="6" customWidth="1"/>
    <col min="7433" max="7433" width="11.42578125" style="6"/>
    <col min="7434" max="7434" width="14.28515625" style="6" bestFit="1" customWidth="1"/>
    <col min="7435" max="7435" width="12.140625" style="6" bestFit="1" customWidth="1"/>
    <col min="7436" max="7436" width="14.28515625" style="6" bestFit="1" customWidth="1"/>
    <col min="7437" max="7680" width="11.42578125" style="6"/>
    <col min="7681" max="7682" width="1.7109375" style="6" customWidth="1"/>
    <col min="7683" max="7683" width="9.7109375" style="6" customWidth="1"/>
    <col min="7684" max="7684" width="57.5703125" style="6" customWidth="1"/>
    <col min="7685" max="7685" width="28" style="6" customWidth="1"/>
    <col min="7686" max="7686" width="28.7109375" style="6" customWidth="1"/>
    <col min="7687" max="7687" width="26.5703125" style="6" bestFit="1" customWidth="1"/>
    <col min="7688" max="7688" width="16.28515625" style="6" customWidth="1"/>
    <col min="7689" max="7689" width="11.42578125" style="6"/>
    <col min="7690" max="7690" width="14.28515625" style="6" bestFit="1" customWidth="1"/>
    <col min="7691" max="7691" width="12.140625" style="6" bestFit="1" customWidth="1"/>
    <col min="7692" max="7692" width="14.28515625" style="6" bestFit="1" customWidth="1"/>
    <col min="7693" max="7936" width="11.42578125" style="6"/>
    <col min="7937" max="7938" width="1.7109375" style="6" customWidth="1"/>
    <col min="7939" max="7939" width="9.7109375" style="6" customWidth="1"/>
    <col min="7940" max="7940" width="57.5703125" style="6" customWidth="1"/>
    <col min="7941" max="7941" width="28" style="6" customWidth="1"/>
    <col min="7942" max="7942" width="28.7109375" style="6" customWidth="1"/>
    <col min="7943" max="7943" width="26.5703125" style="6" bestFit="1" customWidth="1"/>
    <col min="7944" max="7944" width="16.28515625" style="6" customWidth="1"/>
    <col min="7945" max="7945" width="11.42578125" style="6"/>
    <col min="7946" max="7946" width="14.28515625" style="6" bestFit="1" customWidth="1"/>
    <col min="7947" max="7947" width="12.140625" style="6" bestFit="1" customWidth="1"/>
    <col min="7948" max="7948" width="14.28515625" style="6" bestFit="1" customWidth="1"/>
    <col min="7949" max="8192" width="11.42578125" style="6"/>
    <col min="8193" max="8194" width="1.7109375" style="6" customWidth="1"/>
    <col min="8195" max="8195" width="9.7109375" style="6" customWidth="1"/>
    <col min="8196" max="8196" width="57.5703125" style="6" customWidth="1"/>
    <col min="8197" max="8197" width="28" style="6" customWidth="1"/>
    <col min="8198" max="8198" width="28.7109375" style="6" customWidth="1"/>
    <col min="8199" max="8199" width="26.5703125" style="6" bestFit="1" customWidth="1"/>
    <col min="8200" max="8200" width="16.28515625" style="6" customWidth="1"/>
    <col min="8201" max="8201" width="11.42578125" style="6"/>
    <col min="8202" max="8202" width="14.28515625" style="6" bestFit="1" customWidth="1"/>
    <col min="8203" max="8203" width="12.140625" style="6" bestFit="1" customWidth="1"/>
    <col min="8204" max="8204" width="14.28515625" style="6" bestFit="1" customWidth="1"/>
    <col min="8205" max="8448" width="11.42578125" style="6"/>
    <col min="8449" max="8450" width="1.7109375" style="6" customWidth="1"/>
    <col min="8451" max="8451" width="9.7109375" style="6" customWidth="1"/>
    <col min="8452" max="8452" width="57.5703125" style="6" customWidth="1"/>
    <col min="8453" max="8453" width="28" style="6" customWidth="1"/>
    <col min="8454" max="8454" width="28.7109375" style="6" customWidth="1"/>
    <col min="8455" max="8455" width="26.5703125" style="6" bestFit="1" customWidth="1"/>
    <col min="8456" max="8456" width="16.28515625" style="6" customWidth="1"/>
    <col min="8457" max="8457" width="11.42578125" style="6"/>
    <col min="8458" max="8458" width="14.28515625" style="6" bestFit="1" customWidth="1"/>
    <col min="8459" max="8459" width="12.140625" style="6" bestFit="1" customWidth="1"/>
    <col min="8460" max="8460" width="14.28515625" style="6" bestFit="1" customWidth="1"/>
    <col min="8461" max="8704" width="11.42578125" style="6"/>
    <col min="8705" max="8706" width="1.7109375" style="6" customWidth="1"/>
    <col min="8707" max="8707" width="9.7109375" style="6" customWidth="1"/>
    <col min="8708" max="8708" width="57.5703125" style="6" customWidth="1"/>
    <col min="8709" max="8709" width="28" style="6" customWidth="1"/>
    <col min="8710" max="8710" width="28.7109375" style="6" customWidth="1"/>
    <col min="8711" max="8711" width="26.5703125" style="6" bestFit="1" customWidth="1"/>
    <col min="8712" max="8712" width="16.28515625" style="6" customWidth="1"/>
    <col min="8713" max="8713" width="11.42578125" style="6"/>
    <col min="8714" max="8714" width="14.28515625" style="6" bestFit="1" customWidth="1"/>
    <col min="8715" max="8715" width="12.140625" style="6" bestFit="1" customWidth="1"/>
    <col min="8716" max="8716" width="14.28515625" style="6" bestFit="1" customWidth="1"/>
    <col min="8717" max="8960" width="11.42578125" style="6"/>
    <col min="8961" max="8962" width="1.7109375" style="6" customWidth="1"/>
    <col min="8963" max="8963" width="9.7109375" style="6" customWidth="1"/>
    <col min="8964" max="8964" width="57.5703125" style="6" customWidth="1"/>
    <col min="8965" max="8965" width="28" style="6" customWidth="1"/>
    <col min="8966" max="8966" width="28.7109375" style="6" customWidth="1"/>
    <col min="8967" max="8967" width="26.5703125" style="6" bestFit="1" customWidth="1"/>
    <col min="8968" max="8968" width="16.28515625" style="6" customWidth="1"/>
    <col min="8969" max="8969" width="11.42578125" style="6"/>
    <col min="8970" max="8970" width="14.28515625" style="6" bestFit="1" customWidth="1"/>
    <col min="8971" max="8971" width="12.140625" style="6" bestFit="1" customWidth="1"/>
    <col min="8972" max="8972" width="14.28515625" style="6" bestFit="1" customWidth="1"/>
    <col min="8973" max="9216" width="11.42578125" style="6"/>
    <col min="9217" max="9218" width="1.7109375" style="6" customWidth="1"/>
    <col min="9219" max="9219" width="9.7109375" style="6" customWidth="1"/>
    <col min="9220" max="9220" width="57.5703125" style="6" customWidth="1"/>
    <col min="9221" max="9221" width="28" style="6" customWidth="1"/>
    <col min="9222" max="9222" width="28.7109375" style="6" customWidth="1"/>
    <col min="9223" max="9223" width="26.5703125" style="6" bestFit="1" customWidth="1"/>
    <col min="9224" max="9224" width="16.28515625" style="6" customWidth="1"/>
    <col min="9225" max="9225" width="11.42578125" style="6"/>
    <col min="9226" max="9226" width="14.28515625" style="6" bestFit="1" customWidth="1"/>
    <col min="9227" max="9227" width="12.140625" style="6" bestFit="1" customWidth="1"/>
    <col min="9228" max="9228" width="14.28515625" style="6" bestFit="1" customWidth="1"/>
    <col min="9229" max="9472" width="11.42578125" style="6"/>
    <col min="9473" max="9474" width="1.7109375" style="6" customWidth="1"/>
    <col min="9475" max="9475" width="9.7109375" style="6" customWidth="1"/>
    <col min="9476" max="9476" width="57.5703125" style="6" customWidth="1"/>
    <col min="9477" max="9477" width="28" style="6" customWidth="1"/>
    <col min="9478" max="9478" width="28.7109375" style="6" customWidth="1"/>
    <col min="9479" max="9479" width="26.5703125" style="6" bestFit="1" customWidth="1"/>
    <col min="9480" max="9480" width="16.28515625" style="6" customWidth="1"/>
    <col min="9481" max="9481" width="11.42578125" style="6"/>
    <col min="9482" max="9482" width="14.28515625" style="6" bestFit="1" customWidth="1"/>
    <col min="9483" max="9483" width="12.140625" style="6" bestFit="1" customWidth="1"/>
    <col min="9484" max="9484" width="14.28515625" style="6" bestFit="1" customWidth="1"/>
    <col min="9485" max="9728" width="11.42578125" style="6"/>
    <col min="9729" max="9730" width="1.7109375" style="6" customWidth="1"/>
    <col min="9731" max="9731" width="9.7109375" style="6" customWidth="1"/>
    <col min="9732" max="9732" width="57.5703125" style="6" customWidth="1"/>
    <col min="9733" max="9733" width="28" style="6" customWidth="1"/>
    <col min="9734" max="9734" width="28.7109375" style="6" customWidth="1"/>
    <col min="9735" max="9735" width="26.5703125" style="6" bestFit="1" customWidth="1"/>
    <col min="9736" max="9736" width="16.28515625" style="6" customWidth="1"/>
    <col min="9737" max="9737" width="11.42578125" style="6"/>
    <col min="9738" max="9738" width="14.28515625" style="6" bestFit="1" customWidth="1"/>
    <col min="9739" max="9739" width="12.140625" style="6" bestFit="1" customWidth="1"/>
    <col min="9740" max="9740" width="14.28515625" style="6" bestFit="1" customWidth="1"/>
    <col min="9741" max="9984" width="11.42578125" style="6"/>
    <col min="9985" max="9986" width="1.7109375" style="6" customWidth="1"/>
    <col min="9987" max="9987" width="9.7109375" style="6" customWidth="1"/>
    <col min="9988" max="9988" width="57.5703125" style="6" customWidth="1"/>
    <col min="9989" max="9989" width="28" style="6" customWidth="1"/>
    <col min="9990" max="9990" width="28.7109375" style="6" customWidth="1"/>
    <col min="9991" max="9991" width="26.5703125" style="6" bestFit="1" customWidth="1"/>
    <col min="9992" max="9992" width="16.28515625" style="6" customWidth="1"/>
    <col min="9993" max="9993" width="11.42578125" style="6"/>
    <col min="9994" max="9994" width="14.28515625" style="6" bestFit="1" customWidth="1"/>
    <col min="9995" max="9995" width="12.140625" style="6" bestFit="1" customWidth="1"/>
    <col min="9996" max="9996" width="14.28515625" style="6" bestFit="1" customWidth="1"/>
    <col min="9997" max="10240" width="11.42578125" style="6"/>
    <col min="10241" max="10242" width="1.7109375" style="6" customWidth="1"/>
    <col min="10243" max="10243" width="9.7109375" style="6" customWidth="1"/>
    <col min="10244" max="10244" width="57.5703125" style="6" customWidth="1"/>
    <col min="10245" max="10245" width="28" style="6" customWidth="1"/>
    <col min="10246" max="10246" width="28.7109375" style="6" customWidth="1"/>
    <col min="10247" max="10247" width="26.5703125" style="6" bestFit="1" customWidth="1"/>
    <col min="10248" max="10248" width="16.28515625" style="6" customWidth="1"/>
    <col min="10249" max="10249" width="11.42578125" style="6"/>
    <col min="10250" max="10250" width="14.28515625" style="6" bestFit="1" customWidth="1"/>
    <col min="10251" max="10251" width="12.140625" style="6" bestFit="1" customWidth="1"/>
    <col min="10252" max="10252" width="14.28515625" style="6" bestFit="1" customWidth="1"/>
    <col min="10253" max="10496" width="11.42578125" style="6"/>
    <col min="10497" max="10498" width="1.7109375" style="6" customWidth="1"/>
    <col min="10499" max="10499" width="9.7109375" style="6" customWidth="1"/>
    <col min="10500" max="10500" width="57.5703125" style="6" customWidth="1"/>
    <col min="10501" max="10501" width="28" style="6" customWidth="1"/>
    <col min="10502" max="10502" width="28.7109375" style="6" customWidth="1"/>
    <col min="10503" max="10503" width="26.5703125" style="6" bestFit="1" customWidth="1"/>
    <col min="10504" max="10504" width="16.28515625" style="6" customWidth="1"/>
    <col min="10505" max="10505" width="11.42578125" style="6"/>
    <col min="10506" max="10506" width="14.28515625" style="6" bestFit="1" customWidth="1"/>
    <col min="10507" max="10507" width="12.140625" style="6" bestFit="1" customWidth="1"/>
    <col min="10508" max="10508" width="14.28515625" style="6" bestFit="1" customWidth="1"/>
    <col min="10509" max="10752" width="11.42578125" style="6"/>
    <col min="10753" max="10754" width="1.7109375" style="6" customWidth="1"/>
    <col min="10755" max="10755" width="9.7109375" style="6" customWidth="1"/>
    <col min="10756" max="10756" width="57.5703125" style="6" customWidth="1"/>
    <col min="10757" max="10757" width="28" style="6" customWidth="1"/>
    <col min="10758" max="10758" width="28.7109375" style="6" customWidth="1"/>
    <col min="10759" max="10759" width="26.5703125" style="6" bestFit="1" customWidth="1"/>
    <col min="10760" max="10760" width="16.28515625" style="6" customWidth="1"/>
    <col min="10761" max="10761" width="11.42578125" style="6"/>
    <col min="10762" max="10762" width="14.28515625" style="6" bestFit="1" customWidth="1"/>
    <col min="10763" max="10763" width="12.140625" style="6" bestFit="1" customWidth="1"/>
    <col min="10764" max="10764" width="14.28515625" style="6" bestFit="1" customWidth="1"/>
    <col min="10765" max="11008" width="11.42578125" style="6"/>
    <col min="11009" max="11010" width="1.7109375" style="6" customWidth="1"/>
    <col min="11011" max="11011" width="9.7109375" style="6" customWidth="1"/>
    <col min="11012" max="11012" width="57.5703125" style="6" customWidth="1"/>
    <col min="11013" max="11013" width="28" style="6" customWidth="1"/>
    <col min="11014" max="11014" width="28.7109375" style="6" customWidth="1"/>
    <col min="11015" max="11015" width="26.5703125" style="6" bestFit="1" customWidth="1"/>
    <col min="11016" max="11016" width="16.28515625" style="6" customWidth="1"/>
    <col min="11017" max="11017" width="11.42578125" style="6"/>
    <col min="11018" max="11018" width="14.28515625" style="6" bestFit="1" customWidth="1"/>
    <col min="11019" max="11019" width="12.140625" style="6" bestFit="1" customWidth="1"/>
    <col min="11020" max="11020" width="14.28515625" style="6" bestFit="1" customWidth="1"/>
    <col min="11021" max="11264" width="11.42578125" style="6"/>
    <col min="11265" max="11266" width="1.7109375" style="6" customWidth="1"/>
    <col min="11267" max="11267" width="9.7109375" style="6" customWidth="1"/>
    <col min="11268" max="11268" width="57.5703125" style="6" customWidth="1"/>
    <col min="11269" max="11269" width="28" style="6" customWidth="1"/>
    <col min="11270" max="11270" width="28.7109375" style="6" customWidth="1"/>
    <col min="11271" max="11271" width="26.5703125" style="6" bestFit="1" customWidth="1"/>
    <col min="11272" max="11272" width="16.28515625" style="6" customWidth="1"/>
    <col min="11273" max="11273" width="11.42578125" style="6"/>
    <col min="11274" max="11274" width="14.28515625" style="6" bestFit="1" customWidth="1"/>
    <col min="11275" max="11275" width="12.140625" style="6" bestFit="1" customWidth="1"/>
    <col min="11276" max="11276" width="14.28515625" style="6" bestFit="1" customWidth="1"/>
    <col min="11277" max="11520" width="11.42578125" style="6"/>
    <col min="11521" max="11522" width="1.7109375" style="6" customWidth="1"/>
    <col min="11523" max="11523" width="9.7109375" style="6" customWidth="1"/>
    <col min="11524" max="11524" width="57.5703125" style="6" customWidth="1"/>
    <col min="11525" max="11525" width="28" style="6" customWidth="1"/>
    <col min="11526" max="11526" width="28.7109375" style="6" customWidth="1"/>
    <col min="11527" max="11527" width="26.5703125" style="6" bestFit="1" customWidth="1"/>
    <col min="11528" max="11528" width="16.28515625" style="6" customWidth="1"/>
    <col min="11529" max="11529" width="11.42578125" style="6"/>
    <col min="11530" max="11530" width="14.28515625" style="6" bestFit="1" customWidth="1"/>
    <col min="11531" max="11531" width="12.140625" style="6" bestFit="1" customWidth="1"/>
    <col min="11532" max="11532" width="14.28515625" style="6" bestFit="1" customWidth="1"/>
    <col min="11533" max="11776" width="11.42578125" style="6"/>
    <col min="11777" max="11778" width="1.7109375" style="6" customWidth="1"/>
    <col min="11779" max="11779" width="9.7109375" style="6" customWidth="1"/>
    <col min="11780" max="11780" width="57.5703125" style="6" customWidth="1"/>
    <col min="11781" max="11781" width="28" style="6" customWidth="1"/>
    <col min="11782" max="11782" width="28.7109375" style="6" customWidth="1"/>
    <col min="11783" max="11783" width="26.5703125" style="6" bestFit="1" customWidth="1"/>
    <col min="11784" max="11784" width="16.28515625" style="6" customWidth="1"/>
    <col min="11785" max="11785" width="11.42578125" style="6"/>
    <col min="11786" max="11786" width="14.28515625" style="6" bestFit="1" customWidth="1"/>
    <col min="11787" max="11787" width="12.140625" style="6" bestFit="1" customWidth="1"/>
    <col min="11788" max="11788" width="14.28515625" style="6" bestFit="1" customWidth="1"/>
    <col min="11789" max="12032" width="11.42578125" style="6"/>
    <col min="12033" max="12034" width="1.7109375" style="6" customWidth="1"/>
    <col min="12035" max="12035" width="9.7109375" style="6" customWidth="1"/>
    <col min="12036" max="12036" width="57.5703125" style="6" customWidth="1"/>
    <col min="12037" max="12037" width="28" style="6" customWidth="1"/>
    <col min="12038" max="12038" width="28.7109375" style="6" customWidth="1"/>
    <col min="12039" max="12039" width="26.5703125" style="6" bestFit="1" customWidth="1"/>
    <col min="12040" max="12040" width="16.28515625" style="6" customWidth="1"/>
    <col min="12041" max="12041" width="11.42578125" style="6"/>
    <col min="12042" max="12042" width="14.28515625" style="6" bestFit="1" customWidth="1"/>
    <col min="12043" max="12043" width="12.140625" style="6" bestFit="1" customWidth="1"/>
    <col min="12044" max="12044" width="14.28515625" style="6" bestFit="1" customWidth="1"/>
    <col min="12045" max="12288" width="11.42578125" style="6"/>
    <col min="12289" max="12290" width="1.7109375" style="6" customWidth="1"/>
    <col min="12291" max="12291" width="9.7109375" style="6" customWidth="1"/>
    <col min="12292" max="12292" width="57.5703125" style="6" customWidth="1"/>
    <col min="12293" max="12293" width="28" style="6" customWidth="1"/>
    <col min="12294" max="12294" width="28.7109375" style="6" customWidth="1"/>
    <col min="12295" max="12295" width="26.5703125" style="6" bestFit="1" customWidth="1"/>
    <col min="12296" max="12296" width="16.28515625" style="6" customWidth="1"/>
    <col min="12297" max="12297" width="11.42578125" style="6"/>
    <col min="12298" max="12298" width="14.28515625" style="6" bestFit="1" customWidth="1"/>
    <col min="12299" max="12299" width="12.140625" style="6" bestFit="1" customWidth="1"/>
    <col min="12300" max="12300" width="14.28515625" style="6" bestFit="1" customWidth="1"/>
    <col min="12301" max="12544" width="11.42578125" style="6"/>
    <col min="12545" max="12546" width="1.7109375" style="6" customWidth="1"/>
    <col min="12547" max="12547" width="9.7109375" style="6" customWidth="1"/>
    <col min="12548" max="12548" width="57.5703125" style="6" customWidth="1"/>
    <col min="12549" max="12549" width="28" style="6" customWidth="1"/>
    <col min="12550" max="12550" width="28.7109375" style="6" customWidth="1"/>
    <col min="12551" max="12551" width="26.5703125" style="6" bestFit="1" customWidth="1"/>
    <col min="12552" max="12552" width="16.28515625" style="6" customWidth="1"/>
    <col min="12553" max="12553" width="11.42578125" style="6"/>
    <col min="12554" max="12554" width="14.28515625" style="6" bestFit="1" customWidth="1"/>
    <col min="12555" max="12555" width="12.140625" style="6" bestFit="1" customWidth="1"/>
    <col min="12556" max="12556" width="14.28515625" style="6" bestFit="1" customWidth="1"/>
    <col min="12557" max="12800" width="11.42578125" style="6"/>
    <col min="12801" max="12802" width="1.7109375" style="6" customWidth="1"/>
    <col min="12803" max="12803" width="9.7109375" style="6" customWidth="1"/>
    <col min="12804" max="12804" width="57.5703125" style="6" customWidth="1"/>
    <col min="12805" max="12805" width="28" style="6" customWidth="1"/>
    <col min="12806" max="12806" width="28.7109375" style="6" customWidth="1"/>
    <col min="12807" max="12807" width="26.5703125" style="6" bestFit="1" customWidth="1"/>
    <col min="12808" max="12808" width="16.28515625" style="6" customWidth="1"/>
    <col min="12809" max="12809" width="11.42578125" style="6"/>
    <col min="12810" max="12810" width="14.28515625" style="6" bestFit="1" customWidth="1"/>
    <col min="12811" max="12811" width="12.140625" style="6" bestFit="1" customWidth="1"/>
    <col min="12812" max="12812" width="14.28515625" style="6" bestFit="1" customWidth="1"/>
    <col min="12813" max="13056" width="11.42578125" style="6"/>
    <col min="13057" max="13058" width="1.7109375" style="6" customWidth="1"/>
    <col min="13059" max="13059" width="9.7109375" style="6" customWidth="1"/>
    <col min="13060" max="13060" width="57.5703125" style="6" customWidth="1"/>
    <col min="13061" max="13061" width="28" style="6" customWidth="1"/>
    <col min="13062" max="13062" width="28.7109375" style="6" customWidth="1"/>
    <col min="13063" max="13063" width="26.5703125" style="6" bestFit="1" customWidth="1"/>
    <col min="13064" max="13064" width="16.28515625" style="6" customWidth="1"/>
    <col min="13065" max="13065" width="11.42578125" style="6"/>
    <col min="13066" max="13066" width="14.28515625" style="6" bestFit="1" customWidth="1"/>
    <col min="13067" max="13067" width="12.140625" style="6" bestFit="1" customWidth="1"/>
    <col min="13068" max="13068" width="14.28515625" style="6" bestFit="1" customWidth="1"/>
    <col min="13069" max="13312" width="11.42578125" style="6"/>
    <col min="13313" max="13314" width="1.7109375" style="6" customWidth="1"/>
    <col min="13315" max="13315" width="9.7109375" style="6" customWidth="1"/>
    <col min="13316" max="13316" width="57.5703125" style="6" customWidth="1"/>
    <col min="13317" max="13317" width="28" style="6" customWidth="1"/>
    <col min="13318" max="13318" width="28.7109375" style="6" customWidth="1"/>
    <col min="13319" max="13319" width="26.5703125" style="6" bestFit="1" customWidth="1"/>
    <col min="13320" max="13320" width="16.28515625" style="6" customWidth="1"/>
    <col min="13321" max="13321" width="11.42578125" style="6"/>
    <col min="13322" max="13322" width="14.28515625" style="6" bestFit="1" customWidth="1"/>
    <col min="13323" max="13323" width="12.140625" style="6" bestFit="1" customWidth="1"/>
    <col min="13324" max="13324" width="14.28515625" style="6" bestFit="1" customWidth="1"/>
    <col min="13325" max="13568" width="11.42578125" style="6"/>
    <col min="13569" max="13570" width="1.7109375" style="6" customWidth="1"/>
    <col min="13571" max="13571" width="9.7109375" style="6" customWidth="1"/>
    <col min="13572" max="13572" width="57.5703125" style="6" customWidth="1"/>
    <col min="13573" max="13573" width="28" style="6" customWidth="1"/>
    <col min="13574" max="13574" width="28.7109375" style="6" customWidth="1"/>
    <col min="13575" max="13575" width="26.5703125" style="6" bestFit="1" customWidth="1"/>
    <col min="13576" max="13576" width="16.28515625" style="6" customWidth="1"/>
    <col min="13577" max="13577" width="11.42578125" style="6"/>
    <col min="13578" max="13578" width="14.28515625" style="6" bestFit="1" customWidth="1"/>
    <col min="13579" max="13579" width="12.140625" style="6" bestFit="1" customWidth="1"/>
    <col min="13580" max="13580" width="14.28515625" style="6" bestFit="1" customWidth="1"/>
    <col min="13581" max="13824" width="11.42578125" style="6"/>
    <col min="13825" max="13826" width="1.7109375" style="6" customWidth="1"/>
    <col min="13827" max="13827" width="9.7109375" style="6" customWidth="1"/>
    <col min="13828" max="13828" width="57.5703125" style="6" customWidth="1"/>
    <col min="13829" max="13829" width="28" style="6" customWidth="1"/>
    <col min="13830" max="13830" width="28.7109375" style="6" customWidth="1"/>
    <col min="13831" max="13831" width="26.5703125" style="6" bestFit="1" customWidth="1"/>
    <col min="13832" max="13832" width="16.28515625" style="6" customWidth="1"/>
    <col min="13833" max="13833" width="11.42578125" style="6"/>
    <col min="13834" max="13834" width="14.28515625" style="6" bestFit="1" customWidth="1"/>
    <col min="13835" max="13835" width="12.140625" style="6" bestFit="1" customWidth="1"/>
    <col min="13836" max="13836" width="14.28515625" style="6" bestFit="1" customWidth="1"/>
    <col min="13837" max="14080" width="11.42578125" style="6"/>
    <col min="14081" max="14082" width="1.7109375" style="6" customWidth="1"/>
    <col min="14083" max="14083" width="9.7109375" style="6" customWidth="1"/>
    <col min="14084" max="14084" width="57.5703125" style="6" customWidth="1"/>
    <col min="14085" max="14085" width="28" style="6" customWidth="1"/>
    <col min="14086" max="14086" width="28.7109375" style="6" customWidth="1"/>
    <col min="14087" max="14087" width="26.5703125" style="6" bestFit="1" customWidth="1"/>
    <col min="14088" max="14088" width="16.28515625" style="6" customWidth="1"/>
    <col min="14089" max="14089" width="11.42578125" style="6"/>
    <col min="14090" max="14090" width="14.28515625" style="6" bestFit="1" customWidth="1"/>
    <col min="14091" max="14091" width="12.140625" style="6" bestFit="1" customWidth="1"/>
    <col min="14092" max="14092" width="14.28515625" style="6" bestFit="1" customWidth="1"/>
    <col min="14093" max="14336" width="11.42578125" style="6"/>
    <col min="14337" max="14338" width="1.7109375" style="6" customWidth="1"/>
    <col min="14339" max="14339" width="9.7109375" style="6" customWidth="1"/>
    <col min="14340" max="14340" width="57.5703125" style="6" customWidth="1"/>
    <col min="14341" max="14341" width="28" style="6" customWidth="1"/>
    <col min="14342" max="14342" width="28.7109375" style="6" customWidth="1"/>
    <col min="14343" max="14343" width="26.5703125" style="6" bestFit="1" customWidth="1"/>
    <col min="14344" max="14344" width="16.28515625" style="6" customWidth="1"/>
    <col min="14345" max="14345" width="11.42578125" style="6"/>
    <col min="14346" max="14346" width="14.28515625" style="6" bestFit="1" customWidth="1"/>
    <col min="14347" max="14347" width="12.140625" style="6" bestFit="1" customWidth="1"/>
    <col min="14348" max="14348" width="14.28515625" style="6" bestFit="1" customWidth="1"/>
    <col min="14349" max="14592" width="11.42578125" style="6"/>
    <col min="14593" max="14594" width="1.7109375" style="6" customWidth="1"/>
    <col min="14595" max="14595" width="9.7109375" style="6" customWidth="1"/>
    <col min="14596" max="14596" width="57.5703125" style="6" customWidth="1"/>
    <col min="14597" max="14597" width="28" style="6" customWidth="1"/>
    <col min="14598" max="14598" width="28.7109375" style="6" customWidth="1"/>
    <col min="14599" max="14599" width="26.5703125" style="6" bestFit="1" customWidth="1"/>
    <col min="14600" max="14600" width="16.28515625" style="6" customWidth="1"/>
    <col min="14601" max="14601" width="11.42578125" style="6"/>
    <col min="14602" max="14602" width="14.28515625" style="6" bestFit="1" customWidth="1"/>
    <col min="14603" max="14603" width="12.140625" style="6" bestFit="1" customWidth="1"/>
    <col min="14604" max="14604" width="14.28515625" style="6" bestFit="1" customWidth="1"/>
    <col min="14605" max="14848" width="11.42578125" style="6"/>
    <col min="14849" max="14850" width="1.7109375" style="6" customWidth="1"/>
    <col min="14851" max="14851" width="9.7109375" style="6" customWidth="1"/>
    <col min="14852" max="14852" width="57.5703125" style="6" customWidth="1"/>
    <col min="14853" max="14853" width="28" style="6" customWidth="1"/>
    <col min="14854" max="14854" width="28.7109375" style="6" customWidth="1"/>
    <col min="14855" max="14855" width="26.5703125" style="6" bestFit="1" customWidth="1"/>
    <col min="14856" max="14856" width="16.28515625" style="6" customWidth="1"/>
    <col min="14857" max="14857" width="11.42578125" style="6"/>
    <col min="14858" max="14858" width="14.28515625" style="6" bestFit="1" customWidth="1"/>
    <col min="14859" max="14859" width="12.140625" style="6" bestFit="1" customWidth="1"/>
    <col min="14860" max="14860" width="14.28515625" style="6" bestFit="1" customWidth="1"/>
    <col min="14861" max="15104" width="11.42578125" style="6"/>
    <col min="15105" max="15106" width="1.7109375" style="6" customWidth="1"/>
    <col min="15107" max="15107" width="9.7109375" style="6" customWidth="1"/>
    <col min="15108" max="15108" width="57.5703125" style="6" customWidth="1"/>
    <col min="15109" max="15109" width="28" style="6" customWidth="1"/>
    <col min="15110" max="15110" width="28.7109375" style="6" customWidth="1"/>
    <col min="15111" max="15111" width="26.5703125" style="6" bestFit="1" customWidth="1"/>
    <col min="15112" max="15112" width="16.28515625" style="6" customWidth="1"/>
    <col min="15113" max="15113" width="11.42578125" style="6"/>
    <col min="15114" max="15114" width="14.28515625" style="6" bestFit="1" customWidth="1"/>
    <col min="15115" max="15115" width="12.140625" style="6" bestFit="1" customWidth="1"/>
    <col min="15116" max="15116" width="14.28515625" style="6" bestFit="1" customWidth="1"/>
    <col min="15117" max="15360" width="11.42578125" style="6"/>
    <col min="15361" max="15362" width="1.7109375" style="6" customWidth="1"/>
    <col min="15363" max="15363" width="9.7109375" style="6" customWidth="1"/>
    <col min="15364" max="15364" width="57.5703125" style="6" customWidth="1"/>
    <col min="15365" max="15365" width="28" style="6" customWidth="1"/>
    <col min="15366" max="15366" width="28.7109375" style="6" customWidth="1"/>
    <col min="15367" max="15367" width="26.5703125" style="6" bestFit="1" customWidth="1"/>
    <col min="15368" max="15368" width="16.28515625" style="6" customWidth="1"/>
    <col min="15369" max="15369" width="11.42578125" style="6"/>
    <col min="15370" max="15370" width="14.28515625" style="6" bestFit="1" customWidth="1"/>
    <col min="15371" max="15371" width="12.140625" style="6" bestFit="1" customWidth="1"/>
    <col min="15372" max="15372" width="14.28515625" style="6" bestFit="1" customWidth="1"/>
    <col min="15373" max="15616" width="11.42578125" style="6"/>
    <col min="15617" max="15618" width="1.7109375" style="6" customWidth="1"/>
    <col min="15619" max="15619" width="9.7109375" style="6" customWidth="1"/>
    <col min="15620" max="15620" width="57.5703125" style="6" customWidth="1"/>
    <col min="15621" max="15621" width="28" style="6" customWidth="1"/>
    <col min="15622" max="15622" width="28.7109375" style="6" customWidth="1"/>
    <col min="15623" max="15623" width="26.5703125" style="6" bestFit="1" customWidth="1"/>
    <col min="15624" max="15624" width="16.28515625" style="6" customWidth="1"/>
    <col min="15625" max="15625" width="11.42578125" style="6"/>
    <col min="15626" max="15626" width="14.28515625" style="6" bestFit="1" customWidth="1"/>
    <col min="15627" max="15627" width="12.140625" style="6" bestFit="1" customWidth="1"/>
    <col min="15628" max="15628" width="14.28515625" style="6" bestFit="1" customWidth="1"/>
    <col min="15629" max="15872" width="11.42578125" style="6"/>
    <col min="15873" max="15874" width="1.7109375" style="6" customWidth="1"/>
    <col min="15875" max="15875" width="9.7109375" style="6" customWidth="1"/>
    <col min="15876" max="15876" width="57.5703125" style="6" customWidth="1"/>
    <col min="15877" max="15877" width="28" style="6" customWidth="1"/>
    <col min="15878" max="15878" width="28.7109375" style="6" customWidth="1"/>
    <col min="15879" max="15879" width="26.5703125" style="6" bestFit="1" customWidth="1"/>
    <col min="15880" max="15880" width="16.28515625" style="6" customWidth="1"/>
    <col min="15881" max="15881" width="11.42578125" style="6"/>
    <col min="15882" max="15882" width="14.28515625" style="6" bestFit="1" customWidth="1"/>
    <col min="15883" max="15883" width="12.140625" style="6" bestFit="1" customWidth="1"/>
    <col min="15884" max="15884" width="14.28515625" style="6" bestFit="1" customWidth="1"/>
    <col min="15885" max="16128" width="11.42578125" style="6"/>
    <col min="16129" max="16130" width="1.7109375" style="6" customWidth="1"/>
    <col min="16131" max="16131" width="9.7109375" style="6" customWidth="1"/>
    <col min="16132" max="16132" width="57.5703125" style="6" customWidth="1"/>
    <col min="16133" max="16133" width="28" style="6" customWidth="1"/>
    <col min="16134" max="16134" width="28.7109375" style="6" customWidth="1"/>
    <col min="16135" max="16135" width="26.5703125" style="6" bestFit="1" customWidth="1"/>
    <col min="16136" max="16136" width="16.28515625" style="6" customWidth="1"/>
    <col min="16137" max="16137" width="11.42578125" style="6"/>
    <col min="16138" max="16138" width="14.28515625" style="6" bestFit="1" customWidth="1"/>
    <col min="16139" max="16139" width="12.140625" style="6" bestFit="1" customWidth="1"/>
    <col min="16140" max="16140" width="14.28515625" style="6" bestFit="1" customWidth="1"/>
    <col min="16141" max="16384" width="11.42578125" style="6"/>
  </cols>
  <sheetData>
    <row r="1" spans="3:14" ht="11.1" customHeight="1">
      <c r="C1" s="4" t="s">
        <v>0</v>
      </c>
      <c r="D1" s="4"/>
      <c r="E1" s="4"/>
      <c r="F1" s="4"/>
      <c r="G1" s="5"/>
    </row>
    <row r="2" spans="3:14" ht="11.1" customHeight="1">
      <c r="C2" s="8" t="s">
        <v>1</v>
      </c>
      <c r="D2" s="8"/>
      <c r="E2" s="8"/>
      <c r="F2" s="8"/>
      <c r="G2" s="5"/>
    </row>
    <row r="3" spans="3:14" ht="15" customHeight="1">
      <c r="C3" s="9" t="s">
        <v>2</v>
      </c>
      <c r="D3" s="9"/>
      <c r="E3" s="9"/>
      <c r="F3" s="9"/>
      <c r="G3" s="5"/>
    </row>
    <row r="4" spans="3:14" ht="6" customHeight="1" thickBot="1">
      <c r="C4" s="10"/>
      <c r="D4" s="10"/>
      <c r="E4" s="10"/>
      <c r="F4" s="10"/>
      <c r="G4" s="11"/>
    </row>
    <row r="5" spans="3:14" ht="12" customHeight="1" thickBot="1">
      <c r="C5" s="12" t="s">
        <v>3</v>
      </c>
      <c r="D5" s="13"/>
      <c r="E5" s="14" t="s">
        <v>4</v>
      </c>
      <c r="F5" s="15" t="s">
        <v>5</v>
      </c>
    </row>
    <row r="6" spans="3:14" ht="5.25" customHeight="1" thickBot="1">
      <c r="C6" s="17"/>
      <c r="D6" s="18"/>
      <c r="E6" s="18"/>
      <c r="F6" s="19"/>
    </row>
    <row r="7" spans="3:14" ht="12" customHeight="1">
      <c r="C7" s="20" t="s">
        <v>6</v>
      </c>
      <c r="D7" s="21"/>
      <c r="E7" s="22"/>
      <c r="F7" s="23"/>
      <c r="G7" s="24"/>
    </row>
    <row r="8" spans="3:14" ht="3" customHeight="1">
      <c r="C8" s="25"/>
      <c r="D8" s="26"/>
      <c r="E8" s="27"/>
      <c r="F8" s="28"/>
    </row>
    <row r="9" spans="3:14" ht="12" customHeight="1">
      <c r="C9" s="29" t="s">
        <v>7</v>
      </c>
      <c r="D9" s="30"/>
      <c r="E9" s="31">
        <f>E13+E15+E20+E21</f>
        <v>247970555.84999999</v>
      </c>
      <c r="F9" s="32">
        <f>F13+F15+F20+F21</f>
        <v>190456813.33000001</v>
      </c>
      <c r="J9" s="33"/>
      <c r="K9" s="33"/>
      <c r="L9" s="33"/>
      <c r="M9" s="34"/>
      <c r="N9" s="34"/>
    </row>
    <row r="10" spans="3:14" ht="11.25" customHeight="1">
      <c r="C10" s="35" t="s">
        <v>8</v>
      </c>
      <c r="D10" s="36"/>
      <c r="E10" s="37">
        <v>0</v>
      </c>
      <c r="F10" s="38">
        <v>0</v>
      </c>
      <c r="J10" s="33"/>
      <c r="K10" s="33"/>
      <c r="L10" s="33"/>
      <c r="M10" s="34"/>
      <c r="N10" s="34"/>
    </row>
    <row r="11" spans="3:14" ht="12" customHeight="1">
      <c r="C11" s="35" t="s">
        <v>9</v>
      </c>
      <c r="D11" s="36"/>
      <c r="E11" s="37">
        <v>0</v>
      </c>
      <c r="F11" s="38">
        <v>0</v>
      </c>
      <c r="J11" s="33"/>
      <c r="K11" s="33"/>
      <c r="L11" s="33"/>
      <c r="M11" s="34"/>
      <c r="N11" s="34"/>
    </row>
    <row r="12" spans="3:14" ht="11.25" customHeight="1">
      <c r="C12" s="35" t="s">
        <v>10</v>
      </c>
      <c r="D12" s="36"/>
      <c r="E12" s="37">
        <v>0</v>
      </c>
      <c r="F12" s="38">
        <v>0</v>
      </c>
      <c r="J12" s="33"/>
      <c r="K12" s="33"/>
      <c r="L12" s="33"/>
      <c r="M12" s="34"/>
      <c r="N12" s="34"/>
    </row>
    <row r="13" spans="3:14" ht="13.5" customHeight="1">
      <c r="C13" s="35" t="s">
        <v>11</v>
      </c>
      <c r="D13" s="36"/>
      <c r="E13" s="37">
        <v>242944324</v>
      </c>
      <c r="F13" s="38">
        <v>186039774</v>
      </c>
      <c r="J13" s="33"/>
      <c r="K13" s="33"/>
      <c r="L13" s="33"/>
      <c r="M13" s="34"/>
      <c r="N13" s="34"/>
    </row>
    <row r="14" spans="3:14" ht="13.5" customHeight="1">
      <c r="C14" s="35" t="s">
        <v>12</v>
      </c>
      <c r="D14" s="36"/>
      <c r="E14" s="37">
        <v>0</v>
      </c>
      <c r="F14" s="38">
        <v>0</v>
      </c>
      <c r="J14" s="33"/>
      <c r="K14" s="33"/>
      <c r="L14" s="33"/>
      <c r="M14" s="34"/>
      <c r="N14" s="34"/>
    </row>
    <row r="15" spans="3:14" ht="10.5" customHeight="1">
      <c r="C15" s="35" t="s">
        <v>13</v>
      </c>
      <c r="D15" s="36"/>
      <c r="E15" s="37">
        <v>144505.93</v>
      </c>
      <c r="F15" s="38">
        <v>235501.45</v>
      </c>
      <c r="J15" s="33"/>
      <c r="K15" s="33"/>
      <c r="L15" s="33"/>
      <c r="M15" s="34"/>
      <c r="N15" s="34"/>
    </row>
    <row r="16" spans="3:14" ht="11.25" customHeight="1">
      <c r="C16" s="35" t="s">
        <v>14</v>
      </c>
      <c r="D16" s="36"/>
      <c r="E16" s="37">
        <v>0</v>
      </c>
      <c r="F16" s="38">
        <v>0</v>
      </c>
      <c r="J16" s="33"/>
      <c r="K16" s="33"/>
      <c r="L16" s="33"/>
      <c r="M16" s="34"/>
      <c r="N16" s="34"/>
    </row>
    <row r="17" spans="3:14" ht="12" customHeight="1">
      <c r="C17" s="35" t="s">
        <v>15</v>
      </c>
      <c r="D17" s="36"/>
      <c r="E17" s="39">
        <v>0</v>
      </c>
      <c r="F17" s="40">
        <v>0</v>
      </c>
      <c r="H17" s="41"/>
      <c r="J17" s="33"/>
      <c r="K17" s="33"/>
      <c r="L17" s="33"/>
      <c r="M17" s="34"/>
      <c r="N17" s="34"/>
    </row>
    <row r="18" spans="3:14" ht="9" customHeight="1">
      <c r="C18" s="35"/>
      <c r="D18" s="36"/>
      <c r="E18" s="39"/>
      <c r="F18" s="40"/>
      <c r="J18" s="33"/>
      <c r="K18" s="33"/>
      <c r="L18" s="33"/>
      <c r="M18" s="34"/>
      <c r="N18" s="34"/>
    </row>
    <row r="19" spans="3:14" ht="29.25" customHeight="1">
      <c r="C19" s="35" t="s">
        <v>16</v>
      </c>
      <c r="D19" s="36"/>
      <c r="E19" s="37">
        <v>0</v>
      </c>
      <c r="F19" s="38">
        <v>0</v>
      </c>
      <c r="J19" s="33"/>
      <c r="K19" s="33"/>
      <c r="L19" s="33"/>
      <c r="M19" s="34"/>
      <c r="N19" s="34"/>
    </row>
    <row r="20" spans="3:14" ht="25.5" customHeight="1">
      <c r="C20" s="35" t="s">
        <v>17</v>
      </c>
      <c r="D20" s="36"/>
      <c r="E20" s="42">
        <v>3709378.29</v>
      </c>
      <c r="F20" s="43">
        <v>2967502.61</v>
      </c>
      <c r="J20" s="33"/>
      <c r="K20" s="33"/>
      <c r="L20" s="33"/>
      <c r="M20" s="34"/>
      <c r="N20" s="34"/>
    </row>
    <row r="21" spans="3:14" ht="14.25" customHeight="1">
      <c r="C21" s="35" t="s">
        <v>18</v>
      </c>
      <c r="D21" s="36"/>
      <c r="E21" s="37">
        <v>1172347.6299999999</v>
      </c>
      <c r="F21" s="38">
        <v>1214035.27</v>
      </c>
      <c r="J21" s="33"/>
      <c r="K21" s="33"/>
      <c r="L21" s="33"/>
      <c r="M21" s="34"/>
      <c r="N21" s="34"/>
    </row>
    <row r="22" spans="3:14" ht="3" customHeight="1">
      <c r="C22" s="25"/>
      <c r="D22" s="26"/>
      <c r="E22" s="37"/>
      <c r="F22" s="38"/>
      <c r="J22" s="33"/>
      <c r="K22" s="33"/>
      <c r="L22" s="33"/>
      <c r="M22" s="34"/>
      <c r="N22" s="34"/>
    </row>
    <row r="23" spans="3:14" ht="14.25" customHeight="1">
      <c r="C23" s="29" t="s">
        <v>19</v>
      </c>
      <c r="D23" s="30"/>
      <c r="E23" s="31">
        <f>SUM(E25:E40)</f>
        <v>270560152.13</v>
      </c>
      <c r="F23" s="32">
        <f>SUM(F25:F40)</f>
        <v>28686880.739999998</v>
      </c>
      <c r="J23" s="33"/>
      <c r="K23" s="33"/>
      <c r="L23" s="33"/>
      <c r="M23" s="34"/>
      <c r="N23" s="34"/>
    </row>
    <row r="24" spans="3:14" ht="4.5" customHeight="1">
      <c r="C24" s="44"/>
      <c r="D24" s="45"/>
      <c r="E24" s="37"/>
      <c r="F24" s="38"/>
      <c r="J24" s="33"/>
      <c r="K24" s="33"/>
      <c r="L24" s="33"/>
      <c r="M24" s="34"/>
      <c r="N24" s="34"/>
    </row>
    <row r="25" spans="3:14" ht="13.5" customHeight="1">
      <c r="C25" s="35" t="s">
        <v>20</v>
      </c>
      <c r="D25" s="36"/>
      <c r="E25" s="37">
        <v>19065421.030000001</v>
      </c>
      <c r="F25" s="38">
        <v>18036515.149999999</v>
      </c>
      <c r="J25" s="33"/>
      <c r="K25" s="33"/>
      <c r="L25" s="33"/>
      <c r="M25" s="34"/>
      <c r="N25" s="34"/>
    </row>
    <row r="26" spans="3:14" ht="12.75" customHeight="1">
      <c r="C26" s="35" t="s">
        <v>21</v>
      </c>
      <c r="D26" s="36"/>
      <c r="E26" s="37">
        <v>2505956.96</v>
      </c>
      <c r="F26" s="38">
        <v>1659936.83</v>
      </c>
      <c r="J26" s="33"/>
      <c r="K26" s="33"/>
      <c r="L26" s="33"/>
      <c r="M26" s="34"/>
      <c r="N26" s="34"/>
    </row>
    <row r="27" spans="3:14" ht="12" customHeight="1">
      <c r="C27" s="35" t="s">
        <v>22</v>
      </c>
      <c r="D27" s="36"/>
      <c r="E27" s="37">
        <v>13228114.880000001</v>
      </c>
      <c r="F27" s="38">
        <v>5062597.9400000004</v>
      </c>
      <c r="J27" s="33"/>
      <c r="K27" s="33"/>
      <c r="L27" s="33"/>
      <c r="M27" s="34"/>
      <c r="N27" s="34"/>
    </row>
    <row r="28" spans="3:14" ht="12" customHeight="1">
      <c r="C28" s="35" t="s">
        <v>23</v>
      </c>
      <c r="D28" s="36"/>
      <c r="E28" s="37">
        <v>0</v>
      </c>
      <c r="F28" s="38">
        <v>0</v>
      </c>
      <c r="J28" s="33"/>
      <c r="K28" s="33"/>
      <c r="L28" s="33"/>
      <c r="M28" s="34"/>
      <c r="N28" s="34"/>
    </row>
    <row r="29" spans="3:14" ht="12" customHeight="1">
      <c r="C29" s="35" t="s">
        <v>24</v>
      </c>
      <c r="D29" s="36"/>
      <c r="E29" s="37">
        <v>0</v>
      </c>
      <c r="F29" s="38">
        <v>0</v>
      </c>
      <c r="J29" s="33"/>
      <c r="K29" s="33"/>
      <c r="L29" s="33"/>
      <c r="M29" s="34"/>
      <c r="N29" s="34"/>
    </row>
    <row r="30" spans="3:14" ht="13.5" customHeight="1">
      <c r="C30" s="35" t="s">
        <v>25</v>
      </c>
      <c r="D30" s="36"/>
      <c r="E30" s="37">
        <v>318049.86</v>
      </c>
      <c r="F30" s="38">
        <v>372977.76</v>
      </c>
      <c r="J30" s="33"/>
      <c r="K30" s="33"/>
      <c r="L30" s="33"/>
      <c r="M30" s="34"/>
      <c r="N30" s="34"/>
    </row>
    <row r="31" spans="3:14" ht="11.25" customHeight="1">
      <c r="C31" s="35" t="s">
        <v>26</v>
      </c>
      <c r="D31" s="36"/>
      <c r="E31" s="37">
        <v>0</v>
      </c>
      <c r="F31" s="38">
        <v>0</v>
      </c>
      <c r="J31" s="33"/>
      <c r="K31" s="33"/>
      <c r="L31" s="33"/>
      <c r="M31" s="34"/>
      <c r="N31" s="34"/>
    </row>
    <row r="32" spans="3:14" ht="12" customHeight="1">
      <c r="C32" s="35" t="s">
        <v>27</v>
      </c>
      <c r="D32" s="36"/>
      <c r="E32" s="37">
        <v>0</v>
      </c>
      <c r="F32" s="38">
        <v>0</v>
      </c>
      <c r="J32" s="33"/>
      <c r="K32" s="33"/>
      <c r="L32" s="33"/>
      <c r="M32" s="34"/>
      <c r="N32" s="34"/>
    </row>
    <row r="33" spans="3:14" ht="11.25" customHeight="1">
      <c r="C33" s="35" t="s">
        <v>28</v>
      </c>
      <c r="D33" s="36"/>
      <c r="E33" s="37">
        <v>0</v>
      </c>
      <c r="F33" s="38">
        <v>0</v>
      </c>
      <c r="J33" s="33"/>
      <c r="K33" s="33"/>
      <c r="L33" s="33"/>
      <c r="M33" s="34"/>
      <c r="N33" s="34"/>
    </row>
    <row r="34" spans="3:14" ht="12" customHeight="1">
      <c r="C34" s="35" t="s">
        <v>29</v>
      </c>
      <c r="D34" s="36"/>
      <c r="E34" s="37">
        <v>0</v>
      </c>
      <c r="F34" s="38">
        <v>0</v>
      </c>
      <c r="J34" s="33"/>
      <c r="K34" s="33"/>
      <c r="L34" s="33"/>
      <c r="M34" s="34"/>
      <c r="N34" s="34"/>
    </row>
    <row r="35" spans="3:14" ht="12" customHeight="1">
      <c r="C35" s="35" t="s">
        <v>30</v>
      </c>
      <c r="D35" s="36"/>
      <c r="E35" s="37">
        <v>0</v>
      </c>
      <c r="F35" s="38">
        <v>0</v>
      </c>
      <c r="J35" s="33"/>
      <c r="K35" s="33"/>
      <c r="L35" s="33"/>
      <c r="M35" s="34"/>
      <c r="N35" s="34"/>
    </row>
    <row r="36" spans="3:14" ht="11.25" customHeight="1">
      <c r="C36" s="35" t="s">
        <v>31</v>
      </c>
      <c r="D36" s="36"/>
      <c r="E36" s="37">
        <v>0</v>
      </c>
      <c r="F36" s="38">
        <v>0</v>
      </c>
      <c r="J36" s="33"/>
      <c r="K36" s="33"/>
      <c r="L36" s="33"/>
      <c r="M36" s="34"/>
      <c r="N36" s="34"/>
    </row>
    <row r="37" spans="3:14" ht="10.5" customHeight="1">
      <c r="C37" s="35" t="s">
        <v>32</v>
      </c>
      <c r="D37" s="36"/>
      <c r="E37" s="37">
        <v>0</v>
      </c>
      <c r="F37" s="38">
        <v>0</v>
      </c>
      <c r="J37" s="33"/>
      <c r="K37" s="33"/>
      <c r="L37" s="33"/>
      <c r="M37" s="34"/>
      <c r="N37" s="34"/>
    </row>
    <row r="38" spans="3:14" ht="12.75" customHeight="1">
      <c r="C38" s="35" t="s">
        <v>33</v>
      </c>
      <c r="D38" s="36"/>
      <c r="E38" s="37">
        <v>0</v>
      </c>
      <c r="F38" s="38">
        <v>0</v>
      </c>
      <c r="J38" s="33"/>
      <c r="K38" s="33"/>
      <c r="L38" s="33"/>
      <c r="M38" s="34"/>
      <c r="N38" s="34"/>
    </row>
    <row r="39" spans="3:14" ht="12" customHeight="1">
      <c r="C39" s="35" t="s">
        <v>34</v>
      </c>
      <c r="D39" s="36"/>
      <c r="E39" s="37">
        <v>0</v>
      </c>
      <c r="F39" s="38">
        <v>0</v>
      </c>
      <c r="J39" s="33"/>
      <c r="K39" s="33"/>
      <c r="L39" s="33"/>
      <c r="M39" s="34"/>
      <c r="N39" s="34"/>
    </row>
    <row r="40" spans="3:14" ht="10.5" customHeight="1">
      <c r="C40" s="35" t="s">
        <v>35</v>
      </c>
      <c r="D40" s="36"/>
      <c r="E40" s="1">
        <v>235442609.39999998</v>
      </c>
      <c r="F40" s="2">
        <v>3554853.06</v>
      </c>
      <c r="J40" s="33"/>
      <c r="K40" s="33"/>
      <c r="L40" s="33"/>
      <c r="M40" s="34"/>
      <c r="N40" s="34"/>
    </row>
    <row r="41" spans="3:14" ht="7.5" customHeight="1">
      <c r="C41" s="46"/>
      <c r="D41" s="47"/>
      <c r="E41" s="37"/>
      <c r="F41" s="38"/>
      <c r="G41" s="48"/>
      <c r="J41" s="33"/>
      <c r="K41" s="33"/>
      <c r="L41" s="33"/>
      <c r="M41" s="34"/>
      <c r="N41" s="34"/>
    </row>
    <row r="42" spans="3:14" ht="11.25" customHeight="1">
      <c r="C42" s="49" t="s">
        <v>36</v>
      </c>
      <c r="D42" s="50"/>
      <c r="E42" s="31">
        <f>E9-E23</f>
        <v>-22589596.280000001</v>
      </c>
      <c r="F42" s="32">
        <f>F9-F23</f>
        <v>161769932.59</v>
      </c>
      <c r="G42" s="51">
        <f>+E42+E40</f>
        <v>212853013.11999997</v>
      </c>
      <c r="H42" s="52">
        <f>+F42+F40</f>
        <v>165324785.65000001</v>
      </c>
      <c r="J42" s="33"/>
      <c r="K42" s="33"/>
      <c r="L42" s="33"/>
      <c r="M42" s="34"/>
      <c r="N42" s="34"/>
    </row>
    <row r="43" spans="3:14" ht="5.25" customHeight="1">
      <c r="C43" s="35"/>
      <c r="D43" s="36"/>
      <c r="E43" s="37"/>
      <c r="F43" s="38"/>
      <c r="J43" s="33"/>
      <c r="K43" s="33"/>
      <c r="L43" s="33"/>
      <c r="M43" s="34"/>
      <c r="N43" s="34"/>
    </row>
    <row r="44" spans="3:14" ht="12" customHeight="1">
      <c r="C44" s="29" t="s">
        <v>37</v>
      </c>
      <c r="D44" s="30"/>
      <c r="E44" s="31"/>
      <c r="F44" s="32"/>
      <c r="J44" s="33"/>
      <c r="K44" s="33"/>
      <c r="L44" s="33"/>
      <c r="M44" s="34"/>
      <c r="N44" s="34"/>
    </row>
    <row r="45" spans="3:14" ht="3" customHeight="1">
      <c r="C45" s="25"/>
      <c r="D45" s="26"/>
      <c r="E45" s="37"/>
      <c r="F45" s="38"/>
      <c r="J45" s="33"/>
      <c r="K45" s="33"/>
      <c r="L45" s="33"/>
      <c r="M45" s="34"/>
      <c r="N45" s="34"/>
    </row>
    <row r="46" spans="3:14" ht="12" customHeight="1">
      <c r="C46" s="29" t="s">
        <v>7</v>
      </c>
      <c r="D46" s="30"/>
      <c r="E46" s="31">
        <f>SUM(E47:E49)</f>
        <v>752778.17999999993</v>
      </c>
      <c r="F46" s="32">
        <f>SUM(F47:F49)</f>
        <v>1051916.5899999999</v>
      </c>
      <c r="J46" s="33"/>
      <c r="K46" s="33"/>
      <c r="L46" s="33"/>
      <c r="M46" s="34"/>
      <c r="N46" s="34"/>
    </row>
    <row r="47" spans="3:14" ht="12" customHeight="1">
      <c r="C47" s="35" t="s">
        <v>38</v>
      </c>
      <c r="D47" s="36"/>
      <c r="E47" s="37">
        <v>143876.23000000001</v>
      </c>
      <c r="F47" s="38">
        <v>0</v>
      </c>
      <c r="J47" s="33"/>
      <c r="K47" s="33"/>
      <c r="L47" s="33"/>
      <c r="M47" s="34"/>
      <c r="N47" s="34"/>
    </row>
    <row r="48" spans="3:14" ht="13.5" customHeight="1">
      <c r="C48" s="35" t="s">
        <v>39</v>
      </c>
      <c r="D48" s="36"/>
      <c r="E48" s="37">
        <v>608900.69999999995</v>
      </c>
      <c r="F48" s="38">
        <v>0</v>
      </c>
      <c r="J48" s="33"/>
      <c r="K48" s="33"/>
      <c r="L48" s="33"/>
      <c r="M48" s="34"/>
      <c r="N48" s="34"/>
    </row>
    <row r="49" spans="3:14" ht="15.75" customHeight="1">
      <c r="C49" s="35" t="s">
        <v>40</v>
      </c>
      <c r="D49" s="36"/>
      <c r="E49" s="37">
        <v>1.25</v>
      </c>
      <c r="F49" s="38">
        <v>1051916.5899999999</v>
      </c>
      <c r="J49" s="33"/>
      <c r="K49" s="33"/>
      <c r="L49" s="33"/>
      <c r="M49" s="34"/>
      <c r="N49" s="34"/>
    </row>
    <row r="50" spans="3:14" ht="9.9499999999999993" customHeight="1">
      <c r="C50" s="35"/>
      <c r="D50" s="36"/>
      <c r="E50" s="37"/>
      <c r="F50" s="38"/>
      <c r="J50" s="33"/>
      <c r="K50" s="33"/>
      <c r="L50" s="33"/>
      <c r="M50" s="34"/>
      <c r="N50" s="34"/>
    </row>
    <row r="51" spans="3:14" ht="13.5" customHeight="1">
      <c r="C51" s="29" t="s">
        <v>19</v>
      </c>
      <c r="D51" s="30"/>
      <c r="E51" s="31">
        <f>E52+E53+E54</f>
        <v>276824915.75999898</v>
      </c>
      <c r="F51" s="32">
        <f>F52+F53+F54</f>
        <v>156097834.34</v>
      </c>
      <c r="J51" s="33"/>
      <c r="K51" s="33"/>
      <c r="L51" s="33"/>
      <c r="M51" s="34"/>
      <c r="N51" s="34"/>
    </row>
    <row r="52" spans="3:14" ht="12" customHeight="1">
      <c r="C52" s="35" t="s">
        <v>38</v>
      </c>
      <c r="D52" s="36"/>
      <c r="E52" s="37">
        <v>27845830.060000002</v>
      </c>
      <c r="F52" s="38">
        <v>0</v>
      </c>
      <c r="J52" s="33"/>
      <c r="K52" s="33"/>
      <c r="L52" s="33"/>
      <c r="M52" s="34"/>
      <c r="N52" s="34"/>
    </row>
    <row r="53" spans="3:14" ht="12" customHeight="1">
      <c r="C53" s="35" t="s">
        <v>39</v>
      </c>
      <c r="D53" s="36"/>
      <c r="E53" s="37">
        <v>219048.01999998093</v>
      </c>
      <c r="F53" s="38">
        <v>0</v>
      </c>
      <c r="J53" s="33"/>
      <c r="K53" s="33"/>
      <c r="L53" s="33"/>
      <c r="M53" s="34"/>
      <c r="N53" s="34"/>
    </row>
    <row r="54" spans="3:14" ht="13.5" customHeight="1">
      <c r="C54" s="35" t="s">
        <v>41</v>
      </c>
      <c r="D54" s="36"/>
      <c r="E54" s="37">
        <v>248760037.67999899</v>
      </c>
      <c r="F54" s="38">
        <v>156097834.34</v>
      </c>
      <c r="J54" s="33"/>
      <c r="K54" s="33"/>
      <c r="L54" s="33"/>
      <c r="M54" s="34"/>
      <c r="N54" s="34"/>
    </row>
    <row r="55" spans="3:14" ht="9.9499999999999993" customHeight="1">
      <c r="C55" s="35"/>
      <c r="D55" s="36"/>
      <c r="E55" s="37"/>
      <c r="F55" s="38"/>
      <c r="J55" s="33"/>
      <c r="K55" s="33"/>
      <c r="L55" s="33"/>
      <c r="M55" s="34"/>
      <c r="N55" s="34"/>
    </row>
    <row r="56" spans="3:14" ht="10.5" customHeight="1">
      <c r="C56" s="49" t="s">
        <v>42</v>
      </c>
      <c r="D56" s="50"/>
      <c r="E56" s="31">
        <f>E46-E51</f>
        <v>-276072137.57999897</v>
      </c>
      <c r="F56" s="32">
        <f>F46-F51</f>
        <v>-155045917.75</v>
      </c>
      <c r="J56" s="33"/>
      <c r="K56" s="33"/>
      <c r="L56" s="33"/>
      <c r="M56" s="34"/>
      <c r="N56" s="34"/>
    </row>
    <row r="57" spans="3:14" ht="8.25" customHeight="1">
      <c r="C57" s="53"/>
      <c r="D57" s="54"/>
      <c r="E57" s="37"/>
      <c r="F57" s="38"/>
      <c r="J57" s="33"/>
      <c r="K57" s="33"/>
      <c r="L57" s="33"/>
      <c r="M57" s="34"/>
      <c r="N57" s="34"/>
    </row>
    <row r="58" spans="3:14" ht="14.25" customHeight="1">
      <c r="C58" s="29" t="s">
        <v>43</v>
      </c>
      <c r="D58" s="30"/>
      <c r="E58" s="31"/>
      <c r="F58" s="32"/>
      <c r="J58" s="33"/>
      <c r="K58" s="33"/>
      <c r="L58" s="33"/>
      <c r="M58" s="34"/>
      <c r="N58" s="34"/>
    </row>
    <row r="59" spans="3:14" ht="4.5" customHeight="1">
      <c r="C59" s="44"/>
      <c r="D59" s="45"/>
      <c r="E59" s="37"/>
      <c r="F59" s="38"/>
      <c r="J59" s="33"/>
      <c r="K59" s="33"/>
      <c r="L59" s="33"/>
      <c r="M59" s="34"/>
      <c r="N59" s="34"/>
    </row>
    <row r="60" spans="3:14" ht="12" customHeight="1">
      <c r="C60" s="29" t="s">
        <v>7</v>
      </c>
      <c r="D60" s="30"/>
      <c r="E60" s="31">
        <f>SUM(E61:E64)</f>
        <v>246864311.10000008</v>
      </c>
      <c r="F60" s="32">
        <f>SUM(F61:F64)</f>
        <v>3052653.84</v>
      </c>
      <c r="J60" s="33"/>
      <c r="K60" s="33"/>
      <c r="L60" s="33"/>
      <c r="M60" s="34"/>
      <c r="N60" s="34"/>
    </row>
    <row r="61" spans="3:14" ht="11.25" customHeight="1">
      <c r="C61" s="35" t="s">
        <v>44</v>
      </c>
      <c r="D61" s="36"/>
      <c r="E61" s="37">
        <v>0</v>
      </c>
      <c r="F61" s="38">
        <v>0</v>
      </c>
      <c r="J61" s="33"/>
      <c r="K61" s="33"/>
      <c r="L61" s="33"/>
      <c r="M61" s="34"/>
      <c r="N61" s="34"/>
    </row>
    <row r="62" spans="3:14" ht="12.75" customHeight="1">
      <c r="C62" s="35" t="s">
        <v>45</v>
      </c>
      <c r="D62" s="36"/>
      <c r="E62" s="37">
        <v>16015336.18</v>
      </c>
      <c r="F62" s="38">
        <v>0</v>
      </c>
      <c r="J62" s="33"/>
      <c r="K62" s="33"/>
      <c r="L62" s="33"/>
      <c r="M62" s="34"/>
      <c r="N62" s="34"/>
    </row>
    <row r="63" spans="3:14" ht="11.25" customHeight="1">
      <c r="C63" s="35" t="s">
        <v>46</v>
      </c>
      <c r="D63" s="36"/>
      <c r="E63" s="37">
        <v>230428007.92000008</v>
      </c>
      <c r="F63" s="38">
        <v>0</v>
      </c>
      <c r="J63" s="33"/>
      <c r="K63" s="33"/>
      <c r="L63" s="33"/>
      <c r="M63" s="34"/>
      <c r="N63" s="34"/>
    </row>
    <row r="64" spans="3:14" ht="13.5" customHeight="1">
      <c r="C64" s="35" t="s">
        <v>47</v>
      </c>
      <c r="D64" s="36"/>
      <c r="E64" s="55">
        <v>420967</v>
      </c>
      <c r="F64" s="56">
        <v>3052653.84</v>
      </c>
      <c r="J64" s="33"/>
      <c r="K64" s="33"/>
      <c r="L64" s="33"/>
      <c r="M64" s="34"/>
      <c r="N64" s="34"/>
    </row>
    <row r="65" spans="3:14" ht="9.9499999999999993" customHeight="1">
      <c r="C65" s="35"/>
      <c r="D65" s="36"/>
      <c r="E65" s="37"/>
      <c r="F65" s="38"/>
      <c r="J65" s="33"/>
      <c r="K65" s="33"/>
      <c r="L65" s="33"/>
      <c r="M65" s="34"/>
      <c r="N65" s="34"/>
    </row>
    <row r="66" spans="3:14" ht="12" customHeight="1">
      <c r="C66" s="29" t="s">
        <v>19</v>
      </c>
      <c r="D66" s="30"/>
      <c r="E66" s="31">
        <f>SUM(E67:E70)</f>
        <v>0</v>
      </c>
      <c r="F66" s="32">
        <f>SUM(F67:F70)</f>
        <v>0</v>
      </c>
      <c r="J66" s="33"/>
      <c r="K66" s="33"/>
      <c r="L66" s="33"/>
      <c r="M66" s="34"/>
      <c r="N66" s="34"/>
    </row>
    <row r="67" spans="3:14" ht="11.25" customHeight="1">
      <c r="C67" s="35" t="s">
        <v>48</v>
      </c>
      <c r="D67" s="36"/>
      <c r="E67" s="37">
        <v>0</v>
      </c>
      <c r="F67" s="38">
        <v>0</v>
      </c>
      <c r="J67" s="33"/>
      <c r="K67" s="33"/>
      <c r="L67" s="33"/>
      <c r="M67" s="34"/>
      <c r="N67" s="34"/>
    </row>
    <row r="68" spans="3:14" ht="10.5" customHeight="1">
      <c r="C68" s="35" t="s">
        <v>45</v>
      </c>
      <c r="D68" s="36"/>
      <c r="E68" s="37">
        <v>0</v>
      </c>
      <c r="F68" s="38">
        <v>0</v>
      </c>
      <c r="J68" s="33"/>
      <c r="K68" s="33"/>
      <c r="L68" s="33"/>
      <c r="M68" s="34"/>
      <c r="N68" s="34"/>
    </row>
    <row r="69" spans="3:14" ht="11.25" customHeight="1">
      <c r="C69" s="35" t="s">
        <v>46</v>
      </c>
      <c r="D69" s="36"/>
      <c r="E69" s="37">
        <v>0</v>
      </c>
      <c r="F69" s="38">
        <v>0</v>
      </c>
      <c r="J69" s="33"/>
      <c r="K69" s="33"/>
      <c r="L69" s="33"/>
      <c r="M69" s="34"/>
      <c r="N69" s="34"/>
    </row>
    <row r="70" spans="3:14" ht="13.5" customHeight="1">
      <c r="C70" s="35" t="s">
        <v>49</v>
      </c>
      <c r="D70" s="36"/>
      <c r="E70" s="37">
        <v>0</v>
      </c>
      <c r="F70" s="38">
        <v>0</v>
      </c>
      <c r="G70" s="57"/>
      <c r="J70" s="33"/>
      <c r="K70" s="33"/>
      <c r="L70" s="33"/>
      <c r="M70" s="34"/>
      <c r="N70" s="34"/>
    </row>
    <row r="71" spans="3:14" ht="9.9499999999999993" customHeight="1">
      <c r="C71" s="35"/>
      <c r="D71" s="36"/>
      <c r="E71" s="37"/>
      <c r="F71" s="38"/>
      <c r="G71" s="57"/>
      <c r="J71" s="33"/>
      <c r="K71" s="33"/>
      <c r="L71" s="33"/>
      <c r="M71" s="34"/>
      <c r="N71" s="34"/>
    </row>
    <row r="72" spans="3:14" ht="12" customHeight="1">
      <c r="C72" s="49" t="s">
        <v>50</v>
      </c>
      <c r="D72" s="50"/>
      <c r="E72" s="31">
        <f>E60-E66</f>
        <v>246864311.10000008</v>
      </c>
      <c r="F72" s="32">
        <f>F60-F66</f>
        <v>3052653.84</v>
      </c>
      <c r="G72" s="58"/>
      <c r="J72" s="33"/>
      <c r="K72" s="33"/>
      <c r="L72" s="33"/>
      <c r="M72" s="34"/>
      <c r="N72" s="34"/>
    </row>
    <row r="73" spans="3:14" ht="8.25" customHeight="1">
      <c r="C73" s="53"/>
      <c r="D73" s="54"/>
      <c r="E73" s="37"/>
      <c r="F73" s="38"/>
      <c r="J73" s="33"/>
      <c r="K73" s="33"/>
      <c r="L73" s="33"/>
      <c r="M73" s="34"/>
      <c r="N73" s="34"/>
    </row>
    <row r="74" spans="3:14" ht="24.75" customHeight="1">
      <c r="C74" s="29" t="s">
        <v>51</v>
      </c>
      <c r="D74" s="30"/>
      <c r="E74" s="31">
        <f>E42+E56+E72</f>
        <v>-51797422.759998858</v>
      </c>
      <c r="F74" s="32">
        <f>F42+F56+F72</f>
        <v>9776668.6800000034</v>
      </c>
      <c r="G74" s="59"/>
      <c r="J74" s="33"/>
      <c r="K74" s="33"/>
      <c r="L74" s="33"/>
      <c r="M74" s="34"/>
      <c r="N74" s="34"/>
    </row>
    <row r="75" spans="3:14" ht="6.75" customHeight="1">
      <c r="C75" s="53"/>
      <c r="D75" s="54"/>
      <c r="E75" s="31"/>
      <c r="F75" s="32"/>
      <c r="J75" s="33"/>
      <c r="K75" s="33"/>
      <c r="L75" s="33"/>
      <c r="M75" s="34"/>
      <c r="N75" s="34"/>
    </row>
    <row r="76" spans="3:14" ht="12.75" customHeight="1">
      <c r="C76" s="29" t="s">
        <v>52</v>
      </c>
      <c r="D76" s="30"/>
      <c r="E76" s="31">
        <v>317039120.31</v>
      </c>
      <c r="F76" s="38">
        <v>307262451.63000005</v>
      </c>
      <c r="J76" s="33"/>
      <c r="K76" s="33"/>
      <c r="L76" s="33"/>
      <c r="M76" s="34"/>
      <c r="N76" s="34"/>
    </row>
    <row r="77" spans="3:14" ht="12.75" customHeight="1">
      <c r="C77" s="29" t="s">
        <v>53</v>
      </c>
      <c r="D77" s="30"/>
      <c r="E77" s="31">
        <f>SUM(E74+E76)</f>
        <v>265241697.55000114</v>
      </c>
      <c r="F77" s="32">
        <f>SUM(F74+F76)</f>
        <v>317039120.31000006</v>
      </c>
      <c r="G77" s="60"/>
      <c r="H77" s="61"/>
      <c r="J77" s="33"/>
      <c r="K77" s="33"/>
      <c r="L77" s="33"/>
      <c r="M77" s="34"/>
      <c r="N77" s="34"/>
    </row>
    <row r="78" spans="3:14" ht="14.25" customHeight="1">
      <c r="C78" s="35"/>
      <c r="D78" s="36"/>
      <c r="E78" s="62">
        <v>265241697.55000001</v>
      </c>
      <c r="F78" s="63"/>
      <c r="G78" s="64">
        <f>+E77-E78</f>
        <v>1.1324882507324219E-6</v>
      </c>
      <c r="H78" s="65">
        <f>+G78/2</f>
        <v>5.6624412536621094E-7</v>
      </c>
      <c r="J78" s="33"/>
      <c r="K78" s="33"/>
      <c r="L78" s="33"/>
      <c r="M78" s="34"/>
      <c r="N78" s="34"/>
    </row>
    <row r="79" spans="3:14" ht="5.25" customHeight="1" thickBot="1">
      <c r="C79" s="66"/>
      <c r="D79" s="67"/>
      <c r="E79" s="68"/>
      <c r="F79" s="69"/>
      <c r="G79" s="70"/>
      <c r="H79" s="71"/>
      <c r="J79" s="33"/>
      <c r="K79" s="33"/>
      <c r="L79" s="33"/>
      <c r="M79" s="34"/>
      <c r="N79" s="34"/>
    </row>
    <row r="80" spans="3:14" ht="13.5" customHeight="1">
      <c r="C80" s="72"/>
      <c r="E80" s="3"/>
      <c r="G80" s="73">
        <f>+G78*2</f>
        <v>2.2649765014648438E-6</v>
      </c>
      <c r="H80" s="71"/>
    </row>
    <row r="81" spans="3:8" ht="13.15" customHeight="1">
      <c r="C81" s="6" t="s">
        <v>54</v>
      </c>
      <c r="E81" s="74"/>
      <c r="F81" s="75"/>
      <c r="G81" s="76"/>
      <c r="H81" s="71"/>
    </row>
    <row r="82" spans="3:8" ht="9.9499999999999993" customHeight="1">
      <c r="E82" s="74"/>
      <c r="F82" s="75"/>
      <c r="G82" s="76"/>
      <c r="H82" s="71"/>
    </row>
    <row r="83" spans="3:8" ht="15.75" customHeight="1">
      <c r="E83" s="52"/>
      <c r="F83" s="75"/>
      <c r="G83" s="73"/>
      <c r="H83" s="77"/>
    </row>
    <row r="84" spans="3:8" ht="14.25" customHeight="1">
      <c r="E84" s="52"/>
      <c r="F84" s="78"/>
      <c r="G84" s="76"/>
      <c r="H84" s="71"/>
    </row>
    <row r="85" spans="3:8" ht="15.75" customHeight="1">
      <c r="E85" s="79"/>
      <c r="F85" s="75"/>
      <c r="G85" s="76"/>
      <c r="H85" s="71"/>
    </row>
    <row r="86" spans="3:8" ht="9.9499999999999993" customHeight="1">
      <c r="E86" s="74"/>
      <c r="F86" s="75"/>
      <c r="G86" s="76"/>
      <c r="H86" s="71"/>
    </row>
    <row r="87" spans="3:8">
      <c r="E87" s="80"/>
      <c r="F87" s="75"/>
      <c r="G87" s="81"/>
      <c r="H87" s="82"/>
    </row>
    <row r="88" spans="3:8">
      <c r="E88" s="71"/>
      <c r="G88" s="81"/>
      <c r="H88" s="75"/>
    </row>
  </sheetData>
  <mergeCells count="71">
    <mergeCell ref="C72:D72"/>
    <mergeCell ref="C74:D74"/>
    <mergeCell ref="C76:D76"/>
    <mergeCell ref="C77:D77"/>
    <mergeCell ref="C78:D78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2:D52"/>
    <mergeCell ref="C53:D53"/>
    <mergeCell ref="C54:D54"/>
    <mergeCell ref="C55:D55"/>
    <mergeCell ref="C56:D56"/>
    <mergeCell ref="C58:D58"/>
    <mergeCell ref="C46:D46"/>
    <mergeCell ref="C47:D47"/>
    <mergeCell ref="C48:D48"/>
    <mergeCell ref="C49:D49"/>
    <mergeCell ref="C50:D50"/>
    <mergeCell ref="C51:D51"/>
    <mergeCell ref="C39:D39"/>
    <mergeCell ref="C40:D40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0:D20"/>
    <mergeCell ref="C21:D21"/>
    <mergeCell ref="C22:D22"/>
    <mergeCell ref="C23:D23"/>
    <mergeCell ref="C25:D25"/>
    <mergeCell ref="C26:D26"/>
    <mergeCell ref="C15:D15"/>
    <mergeCell ref="C16:D16"/>
    <mergeCell ref="C17:D18"/>
    <mergeCell ref="E17:E18"/>
    <mergeCell ref="F17:F18"/>
    <mergeCell ref="C19:D19"/>
    <mergeCell ref="C9:D9"/>
    <mergeCell ref="C10:D10"/>
    <mergeCell ref="C11:D11"/>
    <mergeCell ref="C12:D12"/>
    <mergeCell ref="C13:D13"/>
    <mergeCell ref="C14:D14"/>
    <mergeCell ref="C1:F1"/>
    <mergeCell ref="C2:F2"/>
    <mergeCell ref="C3:F3"/>
    <mergeCell ref="C5:D5"/>
    <mergeCell ref="C7:D7"/>
    <mergeCell ref="C8:D8"/>
  </mergeCells>
  <printOptions horizontalCentered="1"/>
  <pageMargins left="0.19685039370078741" right="0.19685039370078741" top="0.19685039370078741" bottom="0.19685039370078741" header="0.31496062992125984" footer="0.31496062992125984"/>
  <pageSetup scale="7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dic 2021</vt:lpstr>
      <vt:lpstr>'01.01 MODIFICADO dic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2022-01-27T01:21:18Z</dcterms:created>
  <dcterms:modified xsi:type="dcterms:W3CDTF">2022-01-27T01:24:57Z</dcterms:modified>
</cp:coreProperties>
</file>