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0\CUADROS INGRESOS 2020\CUADROS DICIEMBRE 2020 VERSION 23 DIC 21\"/>
    </mc:Choice>
  </mc:AlternateContent>
  <bookViews>
    <workbookView xWindow="0" yWindow="0" windowWidth="28800" windowHeight="13095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F50" i="3" l="1"/>
  <c r="F48" i="3"/>
  <c r="G16" i="3" l="1"/>
  <c r="G20" i="3"/>
  <c r="G15" i="3"/>
  <c r="H20" i="3" l="1"/>
  <c r="J20" i="3" l="1"/>
  <c r="H19" i="3" l="1"/>
  <c r="H15" i="3"/>
  <c r="H14" i="3"/>
  <c r="J14" i="3" l="1"/>
  <c r="I50" i="4" l="1"/>
  <c r="H50" i="4"/>
  <c r="H48" i="4" s="1"/>
  <c r="F50" i="4"/>
  <c r="F48" i="4" s="1"/>
  <c r="E50" i="4"/>
  <c r="E48" i="4" s="1"/>
  <c r="I48" i="4"/>
  <c r="I46" i="4"/>
  <c r="H46" i="4"/>
  <c r="F46" i="4"/>
  <c r="E46" i="4"/>
  <c r="I45" i="4"/>
  <c r="H45" i="4"/>
  <c r="F45" i="4"/>
  <c r="E45" i="4"/>
  <c r="E41" i="4" s="1"/>
  <c r="I44" i="4"/>
  <c r="H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H35" i="4"/>
  <c r="F35" i="4"/>
  <c r="F30" i="4" s="1"/>
  <c r="E35" i="4"/>
  <c r="J34" i="4"/>
  <c r="G34" i="4"/>
  <c r="J33" i="4"/>
  <c r="G33" i="4"/>
  <c r="J32" i="4"/>
  <c r="G32" i="4"/>
  <c r="H30" i="4"/>
  <c r="E30" i="4"/>
  <c r="I22" i="4"/>
  <c r="H22" i="4"/>
  <c r="F22" i="4"/>
  <c r="E22" i="4"/>
  <c r="J20" i="4"/>
  <c r="G20" i="4"/>
  <c r="G50" i="4" s="1"/>
  <c r="G48" i="4" s="1"/>
  <c r="J19" i="4"/>
  <c r="G19" i="4"/>
  <c r="G46" i="4" s="1"/>
  <c r="J18" i="4"/>
  <c r="G18" i="4"/>
  <c r="J17" i="4"/>
  <c r="G17" i="4"/>
  <c r="J16" i="4"/>
  <c r="G16" i="4"/>
  <c r="G45" i="4" s="1"/>
  <c r="J15" i="4"/>
  <c r="G15" i="4"/>
  <c r="G44" i="4" s="1"/>
  <c r="J14" i="4"/>
  <c r="G14" i="4"/>
  <c r="G35" i="4" s="1"/>
  <c r="J13" i="4"/>
  <c r="G13" i="4"/>
  <c r="J12" i="4"/>
  <c r="G12" i="4"/>
  <c r="J11" i="4"/>
  <c r="G11" i="4"/>
  <c r="G30" i="4" l="1"/>
  <c r="J46" i="4"/>
  <c r="H41" i="4"/>
  <c r="J22" i="4"/>
  <c r="J45" i="4"/>
  <c r="J48" i="4"/>
  <c r="F52" i="4"/>
  <c r="G41" i="4"/>
  <c r="G22" i="4"/>
  <c r="J35" i="4"/>
  <c r="J44" i="4"/>
  <c r="J50" i="4"/>
  <c r="H52" i="4"/>
  <c r="I30" i="4"/>
  <c r="I41" i="4"/>
  <c r="J41" i="4" s="1"/>
  <c r="E52" i="4"/>
  <c r="G52" i="4" s="1"/>
  <c r="H50" i="3"/>
  <c r="H48" i="3" s="1"/>
  <c r="I50" i="3"/>
  <c r="I48" i="3" s="1"/>
  <c r="E50" i="3"/>
  <c r="E48" i="3" s="1"/>
  <c r="F46" i="3"/>
  <c r="H46" i="3"/>
  <c r="I46" i="3"/>
  <c r="E46" i="3"/>
  <c r="F45" i="3"/>
  <c r="E45" i="3"/>
  <c r="F44" i="3"/>
  <c r="H44" i="3"/>
  <c r="I44" i="3"/>
  <c r="E44" i="3"/>
  <c r="I35" i="3"/>
  <c r="J35" i="3" s="1"/>
  <c r="H35" i="3"/>
  <c r="F35" i="3"/>
  <c r="E35" i="3"/>
  <c r="E30" i="3" s="1"/>
  <c r="G17" i="3"/>
  <c r="G44" i="3"/>
  <c r="G45" i="3"/>
  <c r="J44" i="3" l="1"/>
  <c r="J30" i="4"/>
  <c r="I52" i="4"/>
  <c r="J52" i="4" s="1"/>
  <c r="J50" i="3"/>
  <c r="J46" i="3"/>
  <c r="J43" i="3"/>
  <c r="G43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22" i="3"/>
  <c r="E22" i="3"/>
  <c r="G50" i="3"/>
  <c r="G48" i="3" s="1"/>
  <c r="J19" i="3"/>
  <c r="G19" i="3"/>
  <c r="G46" i="3" s="1"/>
  <c r="J18" i="3"/>
  <c r="G18" i="3"/>
  <c r="J17" i="3"/>
  <c r="J15" i="3"/>
  <c r="G14" i="3"/>
  <c r="G35" i="3" s="1"/>
  <c r="J13" i="3"/>
  <c r="G13" i="3"/>
  <c r="J12" i="3"/>
  <c r="G12" i="3"/>
  <c r="J11" i="3"/>
  <c r="G11" i="3"/>
  <c r="F52" i="3" l="1"/>
  <c r="G41" i="3"/>
  <c r="E52" i="3"/>
  <c r="J48" i="3"/>
  <c r="G22" i="3"/>
  <c r="G30" i="3"/>
  <c r="J30" i="3"/>
  <c r="J16" i="3"/>
  <c r="I22" i="3"/>
  <c r="J22" i="3" s="1"/>
  <c r="I45" i="3"/>
  <c r="J45" i="3" s="1"/>
  <c r="I41" i="3"/>
  <c r="I52" i="3" s="1"/>
  <c r="J52" i="3" s="1"/>
  <c r="H16" i="3"/>
  <c r="H22" i="3" s="1"/>
  <c r="H45" i="3" l="1"/>
  <c r="H41" i="3" s="1"/>
  <c r="H52" i="3" s="1"/>
  <c r="G52" i="3"/>
  <c r="J41" i="3"/>
</calcChain>
</file>

<file path=xl/sharedStrings.xml><?xml version="1.0" encoding="utf-8"?>
<sst xmlns="http://schemas.openxmlformats.org/spreadsheetml/2006/main" count="133" uniqueCount="54">
  <si>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</si>
  <si>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</si>
  <si>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</si>
  <si>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</si>
  <si>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</si>
  <si>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</si>
  <si>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</si>
  <si>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</si>
  <si>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</si>
  <si>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</si>
  <si>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</si>
  <si>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</si>
  <si>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</si>
  <si>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</si>
  <si>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</si>
  <si>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</si>
  <si>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</si>
  <si>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</si>
  <si>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</si>
  <si>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</si>
  <si>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</si>
  <si>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</si>
  <si>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</si>
  <si>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</si>
  <si>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</si>
  <si>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</si>
  <si>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</si>
  <si>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</si>
  <si>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</si>
  <si>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</si>
  <si>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</si>
  <si>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</si>
  <si>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</si>
  <si>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</si>
  <si>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</si>
  <si>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</si>
  <si>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</si>
  <si>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</si>
  <si>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</si>
  <si>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</si>
  <si>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</si>
  <si>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</si>
  <si>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</si>
  <si>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</si>
  <si>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</si>
  <si>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</si>
  <si>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</si>
  <si>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</si>
  <si>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31 de Diciembre de 2020</t>
  </si>
  <si>
    <r>
      <t>Productos</t>
    </r>
    <r>
      <rPr>
        <b/>
        <vertAlign val="superscript"/>
        <sz val="10"/>
        <color theme="1"/>
        <rFont val="Helvetica"/>
        <family val="2"/>
      </rPr>
      <t>1</t>
    </r>
  </si>
  <si>
    <r>
      <t>Aprovechamientos</t>
    </r>
    <r>
      <rPr>
        <b/>
        <vertAlign val="superscript"/>
        <sz val="10"/>
        <color theme="1"/>
        <rFont val="Helvetica"/>
        <family val="2"/>
      </rPr>
      <t>2</t>
    </r>
  </si>
  <si>
    <r>
      <t>Ingresos por Ventas de Bienes, Prestación de Servicios y Otros Ingresos</t>
    </r>
    <r>
      <rPr>
        <b/>
        <vertAlign val="superscript"/>
        <sz val="10"/>
        <color rgb="FF000000"/>
        <rFont val="Helvetica"/>
        <family val="2"/>
      </rPr>
      <t>3</t>
    </r>
  </si>
  <si>
    <r>
      <rPr>
        <b/>
        <vertAlign val="superscript"/>
        <sz val="8"/>
        <color theme="1"/>
        <rFont val="Helvetica"/>
        <family val="2"/>
      </rPr>
      <t>2</t>
    </r>
    <r>
      <rPr>
        <b/>
        <sz val="8"/>
        <color theme="1"/>
        <rFont val="Helvetica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</si>
  <si>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"/>
        <family val="2"/>
      </rPr>
      <t>3</t>
    </r>
    <r>
      <rPr>
        <b/>
        <sz val="8"/>
        <color theme="1"/>
        <rFont val="Helvetica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</si>
</sst>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theme="1"/>
      <name val="Helvetica"/>
      <family val="2"/>
    </font>
    <font>
      <b/>
      <sz val="12"/>
      <color theme="1"/>
      <name val="Helvetica"/>
      <family val="2"/>
    </font>
    <font>
      <b/>
      <sz val="8"/>
      <color theme="1"/>
      <name val="Helvetica"/>
      <family val="2"/>
    </font>
    <font>
      <b/>
      <sz val="9"/>
      <color theme="1"/>
      <name val="Helvetica"/>
      <family val="2"/>
    </font>
    <font>
      <b/>
      <sz val="10"/>
      <color theme="1"/>
      <name val="Helvetica"/>
      <family val="2"/>
    </font>
    <font>
      <b/>
      <sz val="10"/>
      <color indexed="8"/>
      <name val="Helvetica"/>
      <family val="2"/>
    </font>
    <font>
      <b/>
      <sz val="9"/>
      <color indexed="8"/>
      <name val="Helvetica"/>
      <family val="2"/>
    </font>
    <font>
      <b/>
      <sz val="10"/>
      <color rgb="FF000000"/>
      <name val="Helvetica"/>
      <family val="2"/>
    </font>
    <font>
      <b/>
      <sz val="8"/>
      <color indexed="8"/>
      <name val="Helvetica"/>
      <family val="2"/>
    </font>
    <font>
      <b/>
      <sz val="10"/>
      <name val="Helvetica"/>
      <family val="2"/>
    </font>
    <font>
      <b/>
      <sz val="9"/>
      <color rgb="FF000000"/>
      <name val="Helvetica"/>
      <family val="2"/>
    </font>
    <font>
      <b/>
      <sz val="8"/>
      <color rgb="FF000000"/>
      <name val="Helvetica"/>
      <family val="2"/>
    </font>
    <font>
      <b/>
      <vertAlign val="superscript"/>
      <sz val="10"/>
      <color theme="1"/>
      <name val="Helvetica"/>
      <family val="2"/>
    </font>
    <font>
      <b/>
      <vertAlign val="superscript"/>
      <sz val="10"/>
      <color rgb="FF000000"/>
      <name val="Helvetica"/>
      <family val="2"/>
    </font>
    <font>
      <b/>
      <vertAlign val="superscript"/>
      <sz val="8"/>
      <color theme="1"/>
      <name val="Helvetica"/>
      <family val="2"/>
    </font>
    <font>
      <b/>
      <sz val="11"/>
      <color rgb="FFFF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302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0" fontId="27" fillId="0" borderId="0" xfId="0" applyFont="1" applyFill="1" applyProtection="1">
      <protection locked="0"/>
    </xf>
    <xf numFmtId="0" fontId="28" fillId="0" borderId="11" xfId="0" applyFont="1" applyFill="1" applyBorder="1" applyProtection="1">
      <protection locked="0"/>
    </xf>
    <xf numFmtId="0" fontId="28" fillId="0" borderId="10" xfId="0" applyFont="1" applyFill="1" applyBorder="1" applyProtection="1">
      <protection locked="0"/>
    </xf>
    <xf numFmtId="0" fontId="28" fillId="0" borderId="12" xfId="0" applyFont="1" applyFill="1" applyBorder="1" applyProtection="1">
      <protection locked="0"/>
    </xf>
    <xf numFmtId="0" fontId="28" fillId="0" borderId="15" xfId="0" applyFont="1" applyFill="1" applyBorder="1" applyProtection="1">
      <protection locked="0"/>
    </xf>
    <xf numFmtId="0" fontId="28" fillId="0" borderId="13" xfId="0" applyFont="1" applyFill="1" applyBorder="1" applyProtection="1">
      <protection locked="0"/>
    </xf>
    <xf numFmtId="0" fontId="28" fillId="0" borderId="14" xfId="0" applyFont="1" applyFill="1" applyBorder="1" applyProtection="1">
      <protection locked="0"/>
    </xf>
    <xf numFmtId="0" fontId="29" fillId="0" borderId="0" xfId="4" applyFont="1" applyFill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4" applyFont="1" applyFill="1" applyAlignment="1" applyProtection="1">
      <alignment horizontal="center"/>
      <protection locked="0"/>
    </xf>
    <xf numFmtId="0" fontId="30" fillId="0" borderId="11" xfId="0" applyFont="1" applyFill="1" applyBorder="1" applyProtection="1">
      <protection locked="0"/>
    </xf>
    <xf numFmtId="0" fontId="30" fillId="0" borderId="12" xfId="0" applyFont="1" applyFill="1" applyBorder="1" applyProtection="1">
      <protection locked="0"/>
    </xf>
    <xf numFmtId="37" fontId="31" fillId="0" borderId="8" xfId="1" applyNumberFormat="1" applyFont="1" applyFill="1" applyBorder="1" applyAlignment="1" applyProtection="1">
      <alignment horizontal="center" vertical="center"/>
    </xf>
    <xf numFmtId="37" fontId="31" fillId="0" borderId="8" xfId="1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Protection="1">
      <protection locked="0"/>
    </xf>
    <xf numFmtId="168" fontId="31" fillId="0" borderId="8" xfId="1" quotePrefix="1" applyNumberFormat="1" applyFont="1" applyFill="1" applyBorder="1" applyAlignment="1" applyProtection="1">
      <alignment horizontal="center"/>
    </xf>
    <xf numFmtId="37" fontId="31" fillId="0" borderId="8" xfId="1" applyNumberFormat="1" applyFont="1" applyFill="1" applyBorder="1" applyAlignment="1" applyProtection="1">
      <alignment horizontal="center"/>
    </xf>
    <xf numFmtId="37" fontId="30" fillId="0" borderId="9" xfId="1" applyNumberFormat="1" applyFont="1" applyFill="1" applyBorder="1" applyAlignment="1" applyProtection="1">
      <alignment horizontal="center"/>
    </xf>
    <xf numFmtId="0" fontId="30" fillId="0" borderId="7" xfId="0" applyFont="1" applyFill="1" applyBorder="1" applyProtection="1">
      <protection locked="0"/>
    </xf>
    <xf numFmtId="0" fontId="27" fillId="0" borderId="11" xfId="0" applyFont="1" applyFill="1" applyBorder="1" applyProtection="1">
      <protection locked="0"/>
    </xf>
    <xf numFmtId="0" fontId="32" fillId="0" borderId="2" xfId="4" applyFont="1" applyFill="1" applyBorder="1" applyProtection="1">
      <protection locked="0"/>
    </xf>
    <xf numFmtId="0" fontId="32" fillId="0" borderId="10" xfId="4" applyFont="1" applyFill="1" applyBorder="1" applyProtection="1">
      <protection locked="0"/>
    </xf>
    <xf numFmtId="4" fontId="32" fillId="0" borderId="3" xfId="4" applyNumberFormat="1" applyFont="1" applyFill="1" applyBorder="1" applyAlignment="1" applyProtection="1">
      <alignment horizontal="center"/>
      <protection locked="0"/>
    </xf>
    <xf numFmtId="4" fontId="32" fillId="0" borderId="3" xfId="4" applyNumberFormat="1" applyFont="1" applyFill="1" applyBorder="1" applyAlignment="1" applyProtection="1">
      <alignment horizontal="center"/>
    </xf>
    <xf numFmtId="4" fontId="33" fillId="0" borderId="11" xfId="4" applyNumberFormat="1" applyFont="1" applyFill="1" applyBorder="1" applyAlignment="1" applyProtection="1">
      <alignment horizontal="center"/>
    </xf>
    <xf numFmtId="4" fontId="27" fillId="0" borderId="10" xfId="0" applyNumberFormat="1" applyFont="1" applyFill="1" applyBorder="1" applyProtection="1">
      <protection locked="0"/>
    </xf>
    <xf numFmtId="0" fontId="29" fillId="0" borderId="12" xfId="0" applyFont="1" applyFill="1" applyBorder="1" applyAlignment="1" applyProtection="1">
      <alignment vertical="center"/>
      <protection locked="0"/>
    </xf>
    <xf numFmtId="4" fontId="32" fillId="0" borderId="1" xfId="2" applyNumberFormat="1" applyFont="1" applyFill="1" applyBorder="1" applyAlignment="1" applyProtection="1">
      <alignment horizontal="right" vertical="center"/>
      <protection locked="0"/>
    </xf>
    <xf numFmtId="4" fontId="32" fillId="0" borderId="1" xfId="2" applyNumberFormat="1" applyFont="1" applyFill="1" applyBorder="1" applyAlignment="1" applyProtection="1">
      <alignment horizontal="right" vertical="center"/>
    </xf>
    <xf numFmtId="4" fontId="35" fillId="0" borderId="12" xfId="2" applyNumberFormat="1" applyFont="1" applyFill="1" applyBorder="1" applyAlignment="1" applyProtection="1">
      <alignment horizontal="right" vertical="center"/>
    </xf>
    <xf numFmtId="4" fontId="29" fillId="0" borderId="15" xfId="0" applyNumberFormat="1" applyFont="1" applyFill="1" applyBorder="1" applyAlignment="1" applyProtection="1">
      <alignment vertical="center"/>
      <protection locked="0"/>
    </xf>
    <xf numFmtId="0" fontId="29" fillId="0" borderId="13" xfId="0" applyFont="1" applyFill="1" applyBorder="1" applyProtection="1">
      <protection locked="0"/>
    </xf>
    <xf numFmtId="0" fontId="32" fillId="0" borderId="4" xfId="4" applyFont="1" applyFill="1" applyBorder="1" applyAlignment="1" applyProtection="1">
      <alignment horizontal="center" vertical="center"/>
    </xf>
    <xf numFmtId="0" fontId="32" fillId="0" borderId="14" xfId="4" applyFont="1" applyFill="1" applyBorder="1" applyAlignment="1" applyProtection="1">
      <alignment wrapText="1"/>
    </xf>
    <xf numFmtId="4" fontId="32" fillId="0" borderId="5" xfId="2" applyNumberFormat="1" applyFont="1" applyFill="1" applyBorder="1" applyAlignment="1" applyProtection="1">
      <alignment horizontal="center"/>
      <protection locked="0"/>
    </xf>
    <xf numFmtId="4" fontId="32" fillId="0" borderId="5" xfId="2" applyNumberFormat="1" applyFont="1" applyFill="1" applyBorder="1" applyAlignment="1" applyProtection="1">
      <alignment horizontal="center"/>
    </xf>
    <xf numFmtId="4" fontId="35" fillId="0" borderId="13" xfId="2" applyNumberFormat="1" applyFont="1" applyFill="1" applyBorder="1" applyAlignment="1" applyProtection="1">
      <alignment horizontal="center"/>
    </xf>
    <xf numFmtId="4" fontId="29" fillId="0" borderId="14" xfId="0" applyNumberFormat="1" applyFont="1" applyFill="1" applyBorder="1" applyProtection="1">
      <protection locked="0"/>
    </xf>
    <xf numFmtId="0" fontId="30" fillId="0" borderId="9" xfId="0" applyFont="1" applyFill="1" applyBorder="1" applyProtection="1">
      <protection locked="0"/>
    </xf>
    <xf numFmtId="0" fontId="32" fillId="0" borderId="6" xfId="4" applyFont="1" applyFill="1" applyBorder="1" applyAlignment="1" applyProtection="1">
      <alignment horizontal="centerContinuous"/>
    </xf>
    <xf numFmtId="0" fontId="32" fillId="0" borderId="7" xfId="4" applyFont="1" applyFill="1" applyBorder="1" applyAlignment="1" applyProtection="1">
      <alignment horizontal="left" wrapText="1"/>
    </xf>
    <xf numFmtId="4" fontId="32" fillId="0" borderId="8" xfId="4" applyNumberFormat="1" applyFont="1" applyFill="1" applyBorder="1" applyAlignment="1" applyProtection="1">
      <alignment horizontal="right"/>
    </xf>
    <xf numFmtId="0" fontId="30" fillId="0" borderId="0" xfId="0" applyFont="1" applyFill="1" applyProtection="1">
      <protection locked="0"/>
    </xf>
    <xf numFmtId="0" fontId="31" fillId="0" borderId="0" xfId="0" applyFont="1" applyFill="1" applyProtection="1"/>
    <xf numFmtId="4" fontId="31" fillId="0" borderId="0" xfId="0" applyNumberFormat="1" applyFont="1" applyFill="1" applyProtection="1"/>
    <xf numFmtId="0" fontId="31" fillId="0" borderId="0" xfId="0" applyFont="1" applyFill="1" applyProtection="1">
      <protection locked="0"/>
    </xf>
    <xf numFmtId="4" fontId="31" fillId="0" borderId="0" xfId="0" applyNumberFormat="1" applyFont="1" applyFill="1" applyProtection="1">
      <protection locked="0"/>
    </xf>
    <xf numFmtId="4" fontId="30" fillId="0" borderId="0" xfId="0" applyNumberFormat="1" applyFont="1" applyFill="1" applyProtection="1">
      <protection locked="0"/>
    </xf>
    <xf numFmtId="0" fontId="28" fillId="0" borderId="0" xfId="0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31" fillId="0" borderId="8" xfId="1" applyNumberFormat="1" applyFont="1" applyFill="1" applyBorder="1" applyAlignment="1" applyProtection="1">
      <alignment horizontal="center" vertical="center"/>
    </xf>
    <xf numFmtId="4" fontId="31" fillId="0" borderId="8" xfId="1" applyNumberFormat="1" applyFont="1" applyFill="1" applyBorder="1" applyAlignment="1" applyProtection="1">
      <alignment horizontal="center" vertical="center" wrapText="1"/>
    </xf>
    <xf numFmtId="4" fontId="31" fillId="0" borderId="8" xfId="1" applyNumberFormat="1" applyFont="1" applyFill="1" applyBorder="1" applyAlignment="1" applyProtection="1">
      <alignment horizontal="center"/>
      <protection locked="0"/>
    </xf>
    <xf numFmtId="4" fontId="30" fillId="0" borderId="9" xfId="1" applyNumberFormat="1" applyFont="1" applyFill="1" applyBorder="1" applyAlignment="1" applyProtection="1">
      <alignment horizontal="center"/>
      <protection locked="0"/>
    </xf>
    <xf numFmtId="4" fontId="30" fillId="0" borderId="7" xfId="0" applyNumberFormat="1" applyFont="1" applyFill="1" applyBorder="1" applyProtection="1">
      <protection locked="0"/>
    </xf>
    <xf numFmtId="0" fontId="31" fillId="0" borderId="2" xfId="4" applyFont="1" applyFill="1" applyBorder="1" applyProtection="1"/>
    <xf numFmtId="0" fontId="31" fillId="0" borderId="10" xfId="4" applyFont="1" applyFill="1" applyBorder="1" applyProtection="1"/>
    <xf numFmtId="4" fontId="31" fillId="0" borderId="1" xfId="4" applyNumberFormat="1" applyFont="1" applyFill="1" applyBorder="1" applyAlignment="1" applyProtection="1">
      <alignment horizontal="center"/>
      <protection locked="0"/>
    </xf>
    <xf numFmtId="4" fontId="31" fillId="0" borderId="1" xfId="4" applyNumberFormat="1" applyFont="1" applyFill="1" applyBorder="1" applyAlignment="1" applyProtection="1">
      <alignment horizontal="center"/>
    </xf>
    <xf numFmtId="4" fontId="30" fillId="0" borderId="11" xfId="4" applyNumberFormat="1" applyFont="1" applyFill="1" applyBorder="1" applyAlignment="1" applyProtection="1">
      <alignment horizontal="center"/>
      <protection locked="0"/>
    </xf>
    <xf numFmtId="4" fontId="30" fillId="0" borderId="10" xfId="0" applyNumberFormat="1" applyFont="1" applyFill="1" applyBorder="1" applyProtection="1">
      <protection locked="0"/>
    </xf>
    <xf numFmtId="0" fontId="30" fillId="0" borderId="12" xfId="0" applyFont="1" applyFill="1" applyBorder="1" applyAlignment="1" applyProtection="1">
      <alignment vertical="center"/>
      <protection locked="0"/>
    </xf>
    <xf numFmtId="4" fontId="32" fillId="0" borderId="1" xfId="4" applyNumberFormat="1" applyFont="1" applyFill="1" applyBorder="1" applyAlignment="1" applyProtection="1">
      <alignment horizontal="right" vertical="center"/>
    </xf>
    <xf numFmtId="4" fontId="34" fillId="0" borderId="1" xfId="0" applyNumberFormat="1" applyFont="1" applyFill="1" applyBorder="1" applyAlignment="1" applyProtection="1">
      <alignment horizontal="right" vertical="center" wrapText="1"/>
    </xf>
    <xf numFmtId="0" fontId="32" fillId="0" borderId="0" xfId="4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vertical="center"/>
    </xf>
    <xf numFmtId="4" fontId="35" fillId="0" borderId="12" xfId="4" applyNumberFormat="1" applyFont="1" applyFill="1" applyBorder="1" applyAlignment="1" applyProtection="1">
      <alignment horizontal="right" vertical="center"/>
    </xf>
    <xf numFmtId="0" fontId="32" fillId="0" borderId="0" xfId="4" applyFont="1" applyFill="1" applyBorder="1" applyAlignment="1" applyProtection="1">
      <alignment horizontal="center" vertical="center"/>
    </xf>
    <xf numFmtId="4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2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vertical="center"/>
    </xf>
    <xf numFmtId="0" fontId="34" fillId="0" borderId="15" xfId="0" applyFont="1" applyFill="1" applyBorder="1" applyAlignment="1" applyProtection="1">
      <alignment vertical="center" wrapText="1"/>
    </xf>
    <xf numFmtId="4" fontId="34" fillId="0" borderId="15" xfId="0" applyNumberFormat="1" applyFont="1" applyFill="1" applyBorder="1" applyAlignment="1" applyProtection="1">
      <alignment horizontal="left" vertical="center" wrapText="1"/>
    </xf>
    <xf numFmtId="4" fontId="37" fillId="0" borderId="12" xfId="0" applyNumberFormat="1" applyFont="1" applyFill="1" applyBorder="1" applyAlignment="1" applyProtection="1">
      <alignment horizontal="right" vertical="center" wrapText="1"/>
    </xf>
    <xf numFmtId="4" fontId="30" fillId="0" borderId="15" xfId="0" applyNumberFormat="1" applyFont="1" applyFill="1" applyBorder="1" applyAlignment="1" applyProtection="1">
      <alignment vertical="center"/>
      <protection locked="0"/>
    </xf>
    <xf numFmtId="0" fontId="34" fillId="0" borderId="15" xfId="0" applyFont="1" applyFill="1" applyBorder="1" applyAlignment="1" applyProtection="1">
      <alignment horizontal="left" vertical="center" wrapText="1"/>
    </xf>
    <xf numFmtId="4" fontId="32" fillId="0" borderId="1" xfId="2" applyNumberFormat="1" applyFont="1" applyFill="1" applyBorder="1" applyAlignment="1" applyProtection="1">
      <alignment horizontal="right"/>
      <protection locked="0"/>
    </xf>
    <xf numFmtId="4" fontId="32" fillId="0" borderId="1" xfId="2" applyNumberFormat="1" applyFont="1" applyFill="1" applyBorder="1" applyAlignment="1" applyProtection="1">
      <alignment horizontal="right"/>
    </xf>
    <xf numFmtId="4" fontId="35" fillId="0" borderId="13" xfId="2" applyNumberFormat="1" applyFont="1" applyFill="1" applyBorder="1" applyAlignment="1" applyProtection="1">
      <alignment horizontal="right"/>
    </xf>
    <xf numFmtId="0" fontId="30" fillId="0" borderId="9" xfId="0" applyFont="1" applyFill="1" applyBorder="1" applyAlignment="1" applyProtection="1">
      <alignment vertical="center"/>
      <protection locked="0"/>
    </xf>
    <xf numFmtId="0" fontId="32" fillId="0" borderId="6" xfId="4" applyFont="1" applyFill="1" applyBorder="1" applyAlignment="1" applyProtection="1">
      <alignment horizontal="centerContinuous" vertical="center"/>
    </xf>
    <xf numFmtId="0" fontId="32" fillId="0" borderId="7" xfId="4" applyFont="1" applyFill="1" applyBorder="1" applyAlignment="1" applyProtection="1">
      <alignment horizontal="left" vertical="center" wrapText="1"/>
    </xf>
    <xf numFmtId="4" fontId="32" fillId="0" borderId="8" xfId="4" applyNumberFormat="1" applyFont="1" applyFill="1" applyBorder="1" applyAlignment="1" applyProtection="1">
      <alignment horizontal="right" vertical="center"/>
    </xf>
    <xf numFmtId="4" fontId="34" fillId="0" borderId="8" xfId="0" applyNumberFormat="1" applyFont="1" applyFill="1" applyBorder="1" applyAlignment="1" applyProtection="1">
      <alignment horizontal="right" vertical="center" wrapText="1"/>
    </xf>
    <xf numFmtId="4" fontId="32" fillId="0" borderId="9" xfId="4" applyNumberFormat="1" applyFont="1" applyFill="1" applyBorder="1" applyAlignment="1" applyProtection="1">
      <alignment horizontal="right" vertical="center"/>
    </xf>
    <xf numFmtId="4" fontId="29" fillId="0" borderId="0" xfId="0" applyNumberFormat="1" applyFont="1" applyFill="1" applyProtection="1">
      <protection locked="0"/>
    </xf>
    <xf numFmtId="0" fontId="27" fillId="0" borderId="0" xfId="5" applyFont="1" applyFill="1"/>
    <xf numFmtId="165" fontId="42" fillId="0" borderId="0" xfId="1" applyNumberFormat="1" applyFont="1" applyFill="1"/>
    <xf numFmtId="4" fontId="33" fillId="0" borderId="11" xfId="4" applyNumberFormat="1" applyFont="1" applyFill="1" applyBorder="1" applyAlignment="1" applyProtection="1">
      <alignment horizontal="center"/>
    </xf>
    <xf numFmtId="4" fontId="33" fillId="0" borderId="10" xfId="4" applyNumberFormat="1" applyFont="1" applyFill="1" applyBorder="1" applyAlignment="1" applyProtection="1">
      <alignment horizontal="center"/>
    </xf>
    <xf numFmtId="4" fontId="33" fillId="0" borderId="13" xfId="4" applyNumberFormat="1" applyFont="1" applyFill="1" applyBorder="1" applyAlignment="1" applyProtection="1">
      <alignment horizontal="center"/>
    </xf>
    <xf numFmtId="4" fontId="33" fillId="0" borderId="14" xfId="4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37" fontId="28" fillId="0" borderId="2" xfId="1" applyNumberFormat="1" applyFont="1" applyFill="1" applyBorder="1" applyAlignment="1" applyProtection="1">
      <alignment horizontal="center"/>
      <protection locked="0"/>
    </xf>
    <xf numFmtId="37" fontId="28" fillId="0" borderId="0" xfId="1" applyNumberFormat="1" applyFont="1" applyFill="1" applyBorder="1" applyAlignment="1" applyProtection="1">
      <alignment horizontal="center"/>
    </xf>
    <xf numFmtId="37" fontId="28" fillId="0" borderId="4" xfId="1" applyNumberFormat="1" applyFont="1" applyFill="1" applyBorder="1" applyAlignment="1" applyProtection="1">
      <alignment horizontal="center"/>
    </xf>
    <xf numFmtId="37" fontId="31" fillId="0" borderId="2" xfId="1" applyNumberFormat="1" applyFont="1" applyFill="1" applyBorder="1" applyAlignment="1" applyProtection="1">
      <alignment horizontal="center" vertical="center" wrapText="1"/>
    </xf>
    <xf numFmtId="37" fontId="31" fillId="0" borderId="2" xfId="1" applyNumberFormat="1" applyFont="1" applyFill="1" applyBorder="1" applyAlignment="1" applyProtection="1">
      <alignment horizontal="center" vertical="center"/>
    </xf>
    <xf numFmtId="37" fontId="31" fillId="0" borderId="10" xfId="1" applyNumberFormat="1" applyFont="1" applyFill="1" applyBorder="1" applyAlignment="1" applyProtection="1">
      <alignment horizontal="center" vertical="center"/>
    </xf>
    <xf numFmtId="37" fontId="31" fillId="0" borderId="0" xfId="1" applyNumberFormat="1" applyFont="1" applyFill="1" applyBorder="1" applyAlignment="1" applyProtection="1">
      <alignment horizontal="center" vertical="center"/>
    </xf>
    <xf numFmtId="37" fontId="31" fillId="0" borderId="15" xfId="1" applyNumberFormat="1" applyFont="1" applyFill="1" applyBorder="1" applyAlignment="1" applyProtection="1">
      <alignment horizontal="center" vertical="center"/>
    </xf>
    <xf numFmtId="37" fontId="31" fillId="0" borderId="4" xfId="1" applyNumberFormat="1" applyFont="1" applyFill="1" applyBorder="1" applyAlignment="1" applyProtection="1">
      <alignment horizontal="center" vertical="center"/>
    </xf>
    <xf numFmtId="37" fontId="31" fillId="0" borderId="14" xfId="1" applyNumberFormat="1" applyFont="1" applyFill="1" applyBorder="1" applyAlignment="1" applyProtection="1">
      <alignment horizontal="center" vertical="center"/>
    </xf>
    <xf numFmtId="37" fontId="31" fillId="0" borderId="9" xfId="1" applyNumberFormat="1" applyFont="1" applyFill="1" applyBorder="1" applyAlignment="1" applyProtection="1">
      <alignment horizontal="center"/>
    </xf>
    <xf numFmtId="37" fontId="31" fillId="0" borderId="6" xfId="1" applyNumberFormat="1" applyFont="1" applyFill="1" applyBorder="1" applyAlignment="1" applyProtection="1">
      <alignment horizontal="center"/>
    </xf>
    <xf numFmtId="37" fontId="31" fillId="0" borderId="7" xfId="1" applyNumberFormat="1" applyFont="1" applyFill="1" applyBorder="1" applyAlignment="1" applyProtection="1">
      <alignment horizontal="center"/>
    </xf>
    <xf numFmtId="37" fontId="30" fillId="0" borderId="11" xfId="1" applyNumberFormat="1" applyFont="1" applyFill="1" applyBorder="1" applyAlignment="1" applyProtection="1">
      <alignment horizontal="center" vertical="center" wrapText="1"/>
    </xf>
    <xf numFmtId="37" fontId="30" fillId="0" borderId="10" xfId="1" applyNumberFormat="1" applyFont="1" applyFill="1" applyBorder="1" applyAlignment="1" applyProtection="1">
      <alignment horizontal="center" vertical="center" wrapText="1"/>
    </xf>
    <xf numFmtId="37" fontId="30" fillId="0" borderId="13" xfId="1" applyNumberFormat="1" applyFont="1" applyFill="1" applyBorder="1" applyAlignment="1" applyProtection="1">
      <alignment horizontal="center" vertical="center" wrapText="1"/>
    </xf>
    <xf numFmtId="37" fontId="30" fillId="0" borderId="14" xfId="1" applyNumberFormat="1" applyFont="1" applyFill="1" applyBorder="1" applyAlignment="1" applyProtection="1">
      <alignment horizontal="center" vertical="center" wrapText="1"/>
    </xf>
    <xf numFmtId="4" fontId="36" fillId="0" borderId="9" xfId="0" applyNumberFormat="1" applyFont="1" applyFill="1" applyBorder="1" applyAlignment="1" applyProtection="1">
      <alignment horizontal="center" vertical="center" wrapText="1"/>
    </xf>
    <xf numFmtId="4" fontId="36" fillId="0" borderId="7" xfId="0" applyNumberFormat="1" applyFont="1" applyFill="1" applyBorder="1" applyAlignment="1" applyProtection="1">
      <alignment horizontal="center" vertical="center" wrapText="1"/>
    </xf>
    <xf numFmtId="4" fontId="31" fillId="0" borderId="9" xfId="1" applyNumberFormat="1" applyFont="1" applyFill="1" applyBorder="1" applyAlignment="1" applyProtection="1">
      <alignment horizontal="center"/>
      <protection locked="0"/>
    </xf>
    <xf numFmtId="4" fontId="31" fillId="0" borderId="6" xfId="1" applyNumberFormat="1" applyFont="1" applyFill="1" applyBorder="1" applyAlignment="1" applyProtection="1">
      <alignment horizontal="center"/>
      <protection locked="0"/>
    </xf>
    <xf numFmtId="4" fontId="31" fillId="0" borderId="7" xfId="1" applyNumberFormat="1" applyFont="1" applyFill="1" applyBorder="1" applyAlignment="1" applyProtection="1">
      <alignment horizontal="center"/>
      <protection locked="0"/>
    </xf>
    <xf numFmtId="4" fontId="30" fillId="0" borderId="11" xfId="1" applyNumberFormat="1" applyFont="1" applyFill="1" applyBorder="1" applyAlignment="1" applyProtection="1">
      <alignment horizontal="center" vertical="center" wrapText="1"/>
    </xf>
    <xf numFmtId="4" fontId="30" fillId="0" borderId="10" xfId="1" applyNumberFormat="1" applyFont="1" applyFill="1" applyBorder="1" applyAlignment="1" applyProtection="1">
      <alignment horizontal="center" vertical="center" wrapText="1"/>
    </xf>
    <xf numFmtId="4" fontId="30" fillId="0" borderId="13" xfId="1" applyNumberFormat="1" applyFont="1" applyFill="1" applyBorder="1" applyAlignment="1" applyProtection="1">
      <alignment horizontal="center" vertical="center" wrapText="1"/>
    </xf>
    <xf numFmtId="4" fontId="30" fillId="0" borderId="14" xfId="1" applyNumberFormat="1" applyFont="1" applyFill="1" applyBorder="1" applyAlignment="1" applyProtection="1">
      <alignment horizontal="center" vertical="center" wrapText="1"/>
    </xf>
    <xf numFmtId="0" fontId="32" fillId="0" borderId="0" xfId="4" applyFont="1" applyFill="1" applyBorder="1" applyAlignment="1" applyProtection="1">
      <alignment horizontal="left" vertical="center"/>
    </xf>
    <xf numFmtId="0" fontId="32" fillId="0" borderId="15" xfId="4" applyFont="1" applyFill="1" applyBorder="1" applyAlignment="1" applyProtection="1">
      <alignment horizontal="left" vertical="center"/>
    </xf>
    <xf numFmtId="4" fontId="37" fillId="0" borderId="12" xfId="0" applyNumberFormat="1" applyFont="1" applyFill="1" applyBorder="1" applyAlignment="1" applyProtection="1">
      <alignment horizontal="center" vertical="center" wrapText="1"/>
    </xf>
    <xf numFmtId="4" fontId="37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" fontId="32" fillId="0" borderId="11" xfId="4" applyNumberFormat="1" applyFont="1" applyFill="1" applyBorder="1" applyAlignment="1" applyProtection="1">
      <alignment horizontal="center"/>
    </xf>
    <xf numFmtId="4" fontId="32" fillId="0" borderId="10" xfId="4" applyNumberFormat="1" applyFont="1" applyFill="1" applyBorder="1" applyAlignment="1" applyProtection="1">
      <alignment horizontal="center"/>
    </xf>
    <xf numFmtId="4" fontId="32" fillId="0" borderId="13" xfId="4" applyNumberFormat="1" applyFont="1" applyFill="1" applyBorder="1" applyAlignment="1" applyProtection="1">
      <alignment horizontal="center"/>
    </xf>
    <xf numFmtId="4" fontId="32" fillId="0" borderId="14" xfId="4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885825" y="15216926"/>
          <a:ext cx="3266340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 en D Christian Gerardo Gasca Droppert</a:t>
          </a:r>
          <a:r>
            <a:rPr lang="es-MX"/>
            <a:t>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33292"/>
          <a:ext cx="2971001" cy="1032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69</xdr:row>
      <xdr:rowOff>66675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1073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M.A.P.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topLeftCell="A5" zoomScale="118" zoomScaleNormal="118" workbookViewId="0">
      <selection activeCell="F27" sqref="F27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7.5703125" style="1" customWidth="1"/>
    <col min="6" max="6" width="17.140625" style="1" customWidth="1"/>
    <col min="7" max="7" width="17.85546875" style="1" customWidth="1"/>
    <col min="8" max="8" width="17.71093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1" spans="1:13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s="9" customFormat="1" ht="15.75" x14ac:dyDescent="0.25">
      <c r="A2" s="126"/>
      <c r="B2" s="219" t="s">
        <v>39</v>
      </c>
      <c r="C2" s="219"/>
      <c r="D2" s="219"/>
      <c r="E2" s="219"/>
      <c r="F2" s="219"/>
      <c r="G2" s="219"/>
      <c r="H2" s="219"/>
      <c r="I2" s="219"/>
      <c r="J2" s="219"/>
      <c r="K2" s="127"/>
      <c r="L2" s="8"/>
    </row>
    <row r="3" spans="1:13" s="9" customFormat="1" ht="15.75" x14ac:dyDescent="0.25">
      <c r="A3" s="128"/>
      <c r="B3" s="220" t="s">
        <v>0</v>
      </c>
      <c r="C3" s="220"/>
      <c r="D3" s="220"/>
      <c r="E3" s="220"/>
      <c r="F3" s="220"/>
      <c r="G3" s="220"/>
      <c r="H3" s="220"/>
      <c r="I3" s="220"/>
      <c r="J3" s="220"/>
      <c r="K3" s="129"/>
      <c r="L3" s="8"/>
    </row>
    <row r="4" spans="1:13" s="9" customFormat="1" ht="15.75" x14ac:dyDescent="0.25">
      <c r="A4" s="128"/>
      <c r="B4" s="220" t="s">
        <v>48</v>
      </c>
      <c r="C4" s="220"/>
      <c r="D4" s="220"/>
      <c r="E4" s="220"/>
      <c r="F4" s="220"/>
      <c r="G4" s="220"/>
      <c r="H4" s="220"/>
      <c r="I4" s="220"/>
      <c r="J4" s="220"/>
      <c r="K4" s="129"/>
      <c r="L4" s="8"/>
    </row>
    <row r="5" spans="1:13" s="9" customFormat="1" ht="15.75" x14ac:dyDescent="0.25">
      <c r="A5" s="130"/>
      <c r="B5" s="221"/>
      <c r="C5" s="221"/>
      <c r="D5" s="221"/>
      <c r="E5" s="221"/>
      <c r="F5" s="221"/>
      <c r="G5" s="221"/>
      <c r="H5" s="221"/>
      <c r="I5" s="221"/>
      <c r="J5" s="221"/>
      <c r="K5" s="131"/>
      <c r="L5" s="8"/>
    </row>
    <row r="6" spans="1:13" x14ac:dyDescent="0.2">
      <c r="A6" s="125"/>
      <c r="B6" s="132"/>
      <c r="C6" s="132"/>
      <c r="D6" s="132"/>
      <c r="E6" s="133"/>
      <c r="F6" s="134"/>
      <c r="G6" s="134"/>
      <c r="H6" s="134"/>
      <c r="I6" s="134"/>
      <c r="J6" s="134"/>
      <c r="K6" s="125"/>
    </row>
    <row r="7" spans="1:13" s="19" customFormat="1" ht="12.75" x14ac:dyDescent="0.2">
      <c r="A7" s="135"/>
      <c r="B7" s="222" t="s">
        <v>1</v>
      </c>
      <c r="C7" s="223"/>
      <c r="D7" s="224"/>
      <c r="E7" s="229" t="s">
        <v>47</v>
      </c>
      <c r="F7" s="230"/>
      <c r="G7" s="230"/>
      <c r="H7" s="230"/>
      <c r="I7" s="231"/>
      <c r="J7" s="232" t="s">
        <v>3</v>
      </c>
      <c r="K7" s="233"/>
      <c r="L7" s="18"/>
    </row>
    <row r="8" spans="1:13" s="19" customFormat="1" ht="35.25" customHeight="1" x14ac:dyDescent="0.2">
      <c r="A8" s="136"/>
      <c r="B8" s="225"/>
      <c r="C8" s="225"/>
      <c r="D8" s="226"/>
      <c r="E8" s="137" t="s">
        <v>4</v>
      </c>
      <c r="F8" s="138" t="s">
        <v>5</v>
      </c>
      <c r="G8" s="137" t="s">
        <v>6</v>
      </c>
      <c r="H8" s="137" t="s">
        <v>7</v>
      </c>
      <c r="I8" s="137" t="s">
        <v>8</v>
      </c>
      <c r="J8" s="234"/>
      <c r="K8" s="235"/>
      <c r="L8" s="18"/>
    </row>
    <row r="9" spans="1:13" s="19" customFormat="1" ht="18" customHeight="1" x14ac:dyDescent="0.2">
      <c r="A9" s="139"/>
      <c r="B9" s="227"/>
      <c r="C9" s="227"/>
      <c r="D9" s="228"/>
      <c r="E9" s="140" t="s">
        <v>9</v>
      </c>
      <c r="F9" s="141" t="s">
        <v>10</v>
      </c>
      <c r="G9" s="141" t="s">
        <v>11</v>
      </c>
      <c r="H9" s="141" t="s">
        <v>12</v>
      </c>
      <c r="I9" s="141" t="s">
        <v>13</v>
      </c>
      <c r="J9" s="142" t="s">
        <v>21</v>
      </c>
      <c r="K9" s="143"/>
      <c r="L9" s="18"/>
    </row>
    <row r="10" spans="1:13" x14ac:dyDescent="0.2">
      <c r="A10" s="144"/>
      <c r="B10" s="145"/>
      <c r="C10" s="145"/>
      <c r="D10" s="146"/>
      <c r="E10" s="147"/>
      <c r="F10" s="147"/>
      <c r="G10" s="148"/>
      <c r="H10" s="147"/>
      <c r="I10" s="147"/>
      <c r="J10" s="149"/>
      <c r="K10" s="150"/>
    </row>
    <row r="11" spans="1:13" s="49" customFormat="1" ht="25.5" customHeight="1" x14ac:dyDescent="0.25">
      <c r="A11" s="151"/>
      <c r="B11" s="217" t="s">
        <v>14</v>
      </c>
      <c r="C11" s="217"/>
      <c r="D11" s="218"/>
      <c r="E11" s="152"/>
      <c r="F11" s="152"/>
      <c r="G11" s="153">
        <f t="shared" ref="G11:G18" si="0">E11+F11</f>
        <v>0</v>
      </c>
      <c r="H11" s="152"/>
      <c r="I11" s="152"/>
      <c r="J11" s="154">
        <f>I11-E11</f>
        <v>0</v>
      </c>
      <c r="K11" s="155"/>
      <c r="L11" s="48"/>
    </row>
    <row r="12" spans="1:13" s="49" customFormat="1" ht="25.5" customHeight="1" x14ac:dyDescent="0.25">
      <c r="A12" s="151"/>
      <c r="B12" s="217" t="s">
        <v>15</v>
      </c>
      <c r="C12" s="217"/>
      <c r="D12" s="218"/>
      <c r="E12" s="152"/>
      <c r="F12" s="152"/>
      <c r="G12" s="153">
        <f t="shared" si="0"/>
        <v>0</v>
      </c>
      <c r="H12" s="152"/>
      <c r="I12" s="152"/>
      <c r="J12" s="154">
        <f t="shared" ref="J12:J18" si="1">I12-E12</f>
        <v>0</v>
      </c>
      <c r="K12" s="155"/>
      <c r="L12" s="48"/>
      <c r="M12" s="48"/>
    </row>
    <row r="13" spans="1:13" s="49" customFormat="1" ht="25.5" customHeight="1" x14ac:dyDescent="0.25">
      <c r="A13" s="151"/>
      <c r="B13" s="217" t="s">
        <v>16</v>
      </c>
      <c r="C13" s="217"/>
      <c r="D13" s="218"/>
      <c r="E13" s="152"/>
      <c r="F13" s="152"/>
      <c r="G13" s="153">
        <f t="shared" si="0"/>
        <v>0</v>
      </c>
      <c r="H13" s="152"/>
      <c r="I13" s="152"/>
      <c r="J13" s="154">
        <f t="shared" si="1"/>
        <v>0</v>
      </c>
      <c r="K13" s="155"/>
      <c r="L13" s="48"/>
      <c r="M13" s="48"/>
    </row>
    <row r="14" spans="1:13" s="49" customFormat="1" ht="25.5" customHeight="1" x14ac:dyDescent="0.25">
      <c r="A14" s="151"/>
      <c r="B14" s="217" t="s">
        <v>17</v>
      </c>
      <c r="C14" s="217"/>
      <c r="D14" s="218"/>
      <c r="E14" s="152">
        <v>1557886722</v>
      </c>
      <c r="F14" s="152">
        <v>0</v>
      </c>
      <c r="G14" s="153">
        <f t="shared" si="0"/>
        <v>1557886722</v>
      </c>
      <c r="H14" s="152">
        <f>I14</f>
        <v>1261459147</v>
      </c>
      <c r="I14" s="152">
        <v>1261459147</v>
      </c>
      <c r="J14" s="154">
        <f>I14-E14</f>
        <v>-296427575</v>
      </c>
      <c r="K14" s="155"/>
      <c r="L14" s="48"/>
      <c r="M14" s="50"/>
    </row>
    <row r="15" spans="1:13" s="49" customFormat="1" ht="25.5" customHeight="1" x14ac:dyDescent="0.25">
      <c r="A15" s="151"/>
      <c r="B15" s="217" t="s">
        <v>41</v>
      </c>
      <c r="C15" s="217"/>
      <c r="D15" s="218"/>
      <c r="E15" s="153">
        <v>496741289</v>
      </c>
      <c r="F15" s="153">
        <v>2585522.81</v>
      </c>
      <c r="G15" s="153">
        <f>E15+F15</f>
        <v>499326811.81</v>
      </c>
      <c r="H15" s="153">
        <f>I15</f>
        <v>481051371.05000001</v>
      </c>
      <c r="I15" s="153">
        <v>481051371.05000001</v>
      </c>
      <c r="J15" s="154">
        <f t="shared" si="1"/>
        <v>-15689917.949999988</v>
      </c>
      <c r="K15" s="155"/>
      <c r="L15" s="50"/>
    </row>
    <row r="16" spans="1:13" s="49" customFormat="1" ht="25.5" customHeight="1" x14ac:dyDescent="0.25">
      <c r="A16" s="151"/>
      <c r="B16" s="217" t="s">
        <v>42</v>
      </c>
      <c r="C16" s="217"/>
      <c r="D16" s="218"/>
      <c r="E16" s="153">
        <v>0</v>
      </c>
      <c r="F16" s="153">
        <v>2618442.7799999998</v>
      </c>
      <c r="G16" s="153">
        <f>E16+F16</f>
        <v>2618442.7799999998</v>
      </c>
      <c r="H16" s="153">
        <f>I16</f>
        <v>2618442.7799999998</v>
      </c>
      <c r="I16" s="153">
        <v>2618442.7799999998</v>
      </c>
      <c r="J16" s="154">
        <f>I16-E16</f>
        <v>2618442.7799999998</v>
      </c>
      <c r="K16" s="155"/>
      <c r="L16" s="48"/>
    </row>
    <row r="17" spans="1:13" s="49" customFormat="1" ht="25.5" customHeight="1" x14ac:dyDescent="0.25">
      <c r="A17" s="151"/>
      <c r="B17" s="217" t="s">
        <v>25</v>
      </c>
      <c r="C17" s="217"/>
      <c r="D17" s="218"/>
      <c r="E17" s="153">
        <v>0</v>
      </c>
      <c r="F17" s="153"/>
      <c r="G17" s="153">
        <f t="shared" si="0"/>
        <v>0</v>
      </c>
      <c r="H17" s="153"/>
      <c r="I17" s="153"/>
      <c r="J17" s="154">
        <f>I17-E17</f>
        <v>0</v>
      </c>
      <c r="K17" s="155"/>
      <c r="L17" s="48"/>
    </row>
    <row r="18" spans="1:13" s="49" customFormat="1" ht="25.5" customHeight="1" x14ac:dyDescent="0.25">
      <c r="A18" s="151"/>
      <c r="B18" s="217" t="s">
        <v>26</v>
      </c>
      <c r="C18" s="217"/>
      <c r="D18" s="218"/>
      <c r="E18" s="152"/>
      <c r="F18" s="152"/>
      <c r="G18" s="153">
        <f t="shared" si="0"/>
        <v>0</v>
      </c>
      <c r="H18" s="152"/>
      <c r="I18" s="152"/>
      <c r="J18" s="154">
        <f t="shared" si="1"/>
        <v>0</v>
      </c>
      <c r="K18" s="155"/>
      <c r="L18" s="48"/>
      <c r="M18" s="51"/>
    </row>
    <row r="19" spans="1:13" s="49" customFormat="1" ht="25.5" customHeight="1" x14ac:dyDescent="0.25">
      <c r="A19" s="151"/>
      <c r="B19" s="217" t="s">
        <v>27</v>
      </c>
      <c r="C19" s="217"/>
      <c r="D19" s="218"/>
      <c r="E19" s="152">
        <v>35940611.369999997</v>
      </c>
      <c r="F19" s="152">
        <v>0</v>
      </c>
      <c r="G19" s="153">
        <f>E19+F19</f>
        <v>35940611.369999997</v>
      </c>
      <c r="H19" s="152">
        <f>I19</f>
        <v>35940611.369999997</v>
      </c>
      <c r="I19" s="152">
        <v>35940611.369999997</v>
      </c>
      <c r="J19" s="154">
        <f>I19-E19</f>
        <v>0</v>
      </c>
      <c r="K19" s="155"/>
      <c r="L19" s="48"/>
    </row>
    <row r="20" spans="1:13" s="49" customFormat="1" ht="25.5" customHeight="1" x14ac:dyDescent="0.25">
      <c r="A20" s="151"/>
      <c r="B20" s="217" t="s">
        <v>18</v>
      </c>
      <c r="C20" s="217"/>
      <c r="D20" s="218"/>
      <c r="E20" s="152">
        <v>866671028</v>
      </c>
      <c r="F20" s="152">
        <v>119700066.42</v>
      </c>
      <c r="G20" s="153">
        <f>E20+F20</f>
        <v>986371094.41999996</v>
      </c>
      <c r="H20" s="152">
        <f>I20</f>
        <v>764364792.14999998</v>
      </c>
      <c r="I20" s="152">
        <v>764364792.14999998</v>
      </c>
      <c r="J20" s="154">
        <f>I20-E20</f>
        <v>-102306235.85000002</v>
      </c>
      <c r="K20" s="155"/>
      <c r="L20" s="48"/>
    </row>
    <row r="21" spans="1:13" s="3" customFormat="1" ht="12.75" x14ac:dyDescent="0.2">
      <c r="A21" s="156"/>
      <c r="B21" s="157"/>
      <c r="C21" s="157"/>
      <c r="D21" s="158"/>
      <c r="E21" s="159"/>
      <c r="F21" s="159"/>
      <c r="G21" s="160"/>
      <c r="H21" s="159"/>
      <c r="I21" s="159"/>
      <c r="J21" s="161"/>
      <c r="K21" s="162"/>
      <c r="L21" s="29"/>
      <c r="M21" s="33"/>
    </row>
    <row r="22" spans="1:13" s="19" customFormat="1" ht="16.5" customHeight="1" x14ac:dyDescent="0.2">
      <c r="A22" s="163"/>
      <c r="B22" s="164"/>
      <c r="C22" s="164"/>
      <c r="D22" s="165" t="s">
        <v>19</v>
      </c>
      <c r="E22" s="166">
        <f>SUM(E11:E20)</f>
        <v>2957239650.3699999</v>
      </c>
      <c r="F22" s="166">
        <f>SUM(F11:F20)</f>
        <v>124904032.01000001</v>
      </c>
      <c r="G22" s="166">
        <f>G11+G12+G13+G14+G15+G16+G17+G18+G19+G20</f>
        <v>3082143682.3799996</v>
      </c>
      <c r="H22" s="166">
        <f>SUM(H11:H20)</f>
        <v>2545434364.3499999</v>
      </c>
      <c r="I22" s="166">
        <f>SUM(I11:I20)</f>
        <v>2545434364.3499999</v>
      </c>
      <c r="J22" s="213">
        <f>I22-E22</f>
        <v>-411805286.01999998</v>
      </c>
      <c r="K22" s="214"/>
      <c r="L22" s="18"/>
      <c r="M22" s="40"/>
    </row>
    <row r="23" spans="1:13" s="19" customFormat="1" ht="18.75" customHeight="1" x14ac:dyDescent="0.2">
      <c r="A23" s="167"/>
      <c r="B23" s="168"/>
      <c r="C23" s="168"/>
      <c r="D23" s="168"/>
      <c r="E23" s="169"/>
      <c r="F23" s="169"/>
      <c r="G23" s="169"/>
      <c r="H23" s="236" t="s">
        <v>22</v>
      </c>
      <c r="I23" s="237"/>
      <c r="J23" s="215"/>
      <c r="K23" s="216"/>
      <c r="L23" s="18"/>
    </row>
    <row r="24" spans="1:13" s="19" customFormat="1" ht="7.5" customHeight="1" x14ac:dyDescent="0.2">
      <c r="A24" s="167"/>
      <c r="B24" s="170"/>
      <c r="C24" s="170"/>
      <c r="D24" s="170"/>
      <c r="E24" s="171"/>
      <c r="F24" s="171"/>
      <c r="G24" s="171"/>
      <c r="H24" s="171"/>
      <c r="I24" s="171"/>
      <c r="J24" s="172"/>
      <c r="K24" s="172"/>
      <c r="L24" s="18"/>
    </row>
    <row r="25" spans="1:13" s="9" customFormat="1" ht="15.75" x14ac:dyDescent="0.25">
      <c r="A25" s="173"/>
      <c r="B25" s="170"/>
      <c r="C25" s="170"/>
      <c r="D25" s="170"/>
      <c r="E25" s="171"/>
      <c r="F25" s="171"/>
      <c r="G25" s="171"/>
      <c r="H25" s="171"/>
      <c r="I25" s="171"/>
      <c r="J25" s="174"/>
      <c r="K25" s="174"/>
      <c r="L25" s="8"/>
    </row>
    <row r="26" spans="1:13" s="19" customFormat="1" ht="12.75" x14ac:dyDescent="0.2">
      <c r="A26" s="135"/>
      <c r="B26" s="222" t="s">
        <v>24</v>
      </c>
      <c r="C26" s="223"/>
      <c r="D26" s="224"/>
      <c r="E26" s="238" t="s">
        <v>2</v>
      </c>
      <c r="F26" s="239"/>
      <c r="G26" s="239"/>
      <c r="H26" s="239"/>
      <c r="I26" s="240"/>
      <c r="J26" s="241" t="s">
        <v>3</v>
      </c>
      <c r="K26" s="242"/>
      <c r="L26" s="18"/>
    </row>
    <row r="27" spans="1:13" s="19" customFormat="1" ht="39" customHeight="1" x14ac:dyDescent="0.2">
      <c r="A27" s="136"/>
      <c r="B27" s="225"/>
      <c r="C27" s="225"/>
      <c r="D27" s="226"/>
      <c r="E27" s="175" t="s">
        <v>4</v>
      </c>
      <c r="F27" s="176" t="s">
        <v>20</v>
      </c>
      <c r="G27" s="175" t="s">
        <v>6</v>
      </c>
      <c r="H27" s="175" t="s">
        <v>7</v>
      </c>
      <c r="I27" s="175" t="s">
        <v>8</v>
      </c>
      <c r="J27" s="243"/>
      <c r="K27" s="244"/>
      <c r="L27" s="18"/>
    </row>
    <row r="28" spans="1:13" s="19" customFormat="1" ht="21" customHeight="1" x14ac:dyDescent="0.2">
      <c r="A28" s="139"/>
      <c r="B28" s="227"/>
      <c r="C28" s="227"/>
      <c r="D28" s="228"/>
      <c r="E28" s="177" t="s">
        <v>9</v>
      </c>
      <c r="F28" s="177" t="s">
        <v>10</v>
      </c>
      <c r="G28" s="177" t="s">
        <v>11</v>
      </c>
      <c r="H28" s="177" t="s">
        <v>12</v>
      </c>
      <c r="I28" s="177" t="s">
        <v>13</v>
      </c>
      <c r="J28" s="178" t="s">
        <v>21</v>
      </c>
      <c r="K28" s="179"/>
      <c r="L28" s="18"/>
    </row>
    <row r="29" spans="1:13" s="19" customFormat="1" ht="12.75" x14ac:dyDescent="0.2">
      <c r="A29" s="135"/>
      <c r="B29" s="180"/>
      <c r="C29" s="180"/>
      <c r="D29" s="181"/>
      <c r="E29" s="182"/>
      <c r="F29" s="182"/>
      <c r="G29" s="183"/>
      <c r="H29" s="182"/>
      <c r="I29" s="182"/>
      <c r="J29" s="184"/>
      <c r="K29" s="185"/>
      <c r="L29" s="18"/>
    </row>
    <row r="30" spans="1:13" s="46" customFormat="1" ht="18.75" customHeight="1" x14ac:dyDescent="0.25">
      <c r="A30" s="186"/>
      <c r="B30" s="245" t="s">
        <v>28</v>
      </c>
      <c r="C30" s="245"/>
      <c r="D30" s="246"/>
      <c r="E30" s="187">
        <f>SUM(E32:E39)</f>
        <v>1557886722</v>
      </c>
      <c r="F30" s="187">
        <f>SUM(F32:F39)</f>
        <v>0</v>
      </c>
      <c r="G30" s="188">
        <f>E30+F30</f>
        <v>1557886722</v>
      </c>
      <c r="H30" s="187">
        <f>SUM(H32:H39)</f>
        <v>1261459147</v>
      </c>
      <c r="I30" s="187">
        <f>SUM(I32:I39)</f>
        <v>1261459147</v>
      </c>
      <c r="J30" s="247">
        <f>I30-E30</f>
        <v>-296427575</v>
      </c>
      <c r="K30" s="248"/>
      <c r="L30" s="45"/>
    </row>
    <row r="31" spans="1:13" s="49" customFormat="1" ht="9.75" customHeight="1" x14ac:dyDescent="0.25">
      <c r="A31" s="151"/>
      <c r="B31" s="189"/>
      <c r="C31" s="189"/>
      <c r="D31" s="190"/>
      <c r="E31" s="187"/>
      <c r="F31" s="187"/>
      <c r="G31" s="187"/>
      <c r="H31" s="187"/>
      <c r="I31" s="187"/>
      <c r="J31" s="191"/>
      <c r="K31" s="155"/>
      <c r="L31" s="48"/>
    </row>
    <row r="32" spans="1:13" s="49" customFormat="1" ht="25.5" customHeight="1" x14ac:dyDescent="0.25">
      <c r="A32" s="151"/>
      <c r="B32" s="192"/>
      <c r="C32" s="217" t="s">
        <v>14</v>
      </c>
      <c r="D32" s="218"/>
      <c r="E32" s="193"/>
      <c r="F32" s="193"/>
      <c r="G32" s="188">
        <f t="shared" ref="G32:G39" si="2">E32+F32</f>
        <v>0</v>
      </c>
      <c r="H32" s="193"/>
      <c r="I32" s="193"/>
      <c r="J32" s="194">
        <f t="shared" ref="J32:J39" si="3">I32-E32</f>
        <v>0</v>
      </c>
      <c r="K32" s="155"/>
      <c r="L32" s="48"/>
    </row>
    <row r="33" spans="1:12" s="49" customFormat="1" ht="25.5" customHeight="1" x14ac:dyDescent="0.25">
      <c r="A33" s="151"/>
      <c r="B33" s="192"/>
      <c r="C33" s="217" t="s">
        <v>15</v>
      </c>
      <c r="D33" s="218"/>
      <c r="E33" s="193"/>
      <c r="F33" s="193"/>
      <c r="G33" s="188">
        <f t="shared" si="2"/>
        <v>0</v>
      </c>
      <c r="H33" s="193"/>
      <c r="I33" s="193"/>
      <c r="J33" s="194">
        <f t="shared" si="3"/>
        <v>0</v>
      </c>
      <c r="K33" s="155"/>
      <c r="L33" s="48"/>
    </row>
    <row r="34" spans="1:12" s="49" customFormat="1" ht="25.5" customHeight="1" x14ac:dyDescent="0.25">
      <c r="A34" s="151"/>
      <c r="B34" s="192"/>
      <c r="C34" s="217" t="s">
        <v>29</v>
      </c>
      <c r="D34" s="218"/>
      <c r="E34" s="193"/>
      <c r="F34" s="193"/>
      <c r="G34" s="188">
        <f t="shared" si="2"/>
        <v>0</v>
      </c>
      <c r="H34" s="193"/>
      <c r="I34" s="193"/>
      <c r="J34" s="194">
        <f t="shared" si="3"/>
        <v>0</v>
      </c>
      <c r="K34" s="155"/>
      <c r="L34" s="48"/>
    </row>
    <row r="35" spans="1:12" s="49" customFormat="1" ht="25.5" customHeight="1" x14ac:dyDescent="0.25">
      <c r="A35" s="151"/>
      <c r="B35" s="192"/>
      <c r="C35" s="217" t="s">
        <v>17</v>
      </c>
      <c r="D35" s="218"/>
      <c r="E35" s="152">
        <f>E14</f>
        <v>1557886722</v>
      </c>
      <c r="F35" s="152">
        <f t="shared" ref="F35" si="4">F14</f>
        <v>0</v>
      </c>
      <c r="G35" s="152">
        <f>G14</f>
        <v>1557886722</v>
      </c>
      <c r="H35" s="152">
        <f>H14</f>
        <v>1261459147</v>
      </c>
      <c r="I35" s="152">
        <f>I14</f>
        <v>1261459147</v>
      </c>
      <c r="J35" s="154">
        <f>I35-E35</f>
        <v>-296427575</v>
      </c>
      <c r="K35" s="155"/>
      <c r="L35" s="48"/>
    </row>
    <row r="36" spans="1:12" s="49" customFormat="1" ht="25.5" customHeight="1" x14ac:dyDescent="0.25">
      <c r="A36" s="151"/>
      <c r="B36" s="192"/>
      <c r="C36" s="195" t="s">
        <v>49</v>
      </c>
      <c r="D36" s="196"/>
      <c r="E36" s="193"/>
      <c r="F36" s="193"/>
      <c r="G36" s="188">
        <f t="shared" si="2"/>
        <v>0</v>
      </c>
      <c r="H36" s="193"/>
      <c r="I36" s="193"/>
      <c r="J36" s="194">
        <f t="shared" si="3"/>
        <v>0</v>
      </c>
      <c r="K36" s="155"/>
      <c r="L36" s="48"/>
    </row>
    <row r="37" spans="1:12" s="49" customFormat="1" ht="25.5" customHeight="1" x14ac:dyDescent="0.25">
      <c r="A37" s="151"/>
      <c r="B37" s="192"/>
      <c r="C37" s="195" t="s">
        <v>50</v>
      </c>
      <c r="D37" s="196"/>
      <c r="E37" s="193"/>
      <c r="F37" s="193"/>
      <c r="G37" s="188">
        <f t="shared" si="2"/>
        <v>0</v>
      </c>
      <c r="H37" s="193"/>
      <c r="I37" s="193"/>
      <c r="J37" s="194">
        <f t="shared" si="3"/>
        <v>0</v>
      </c>
      <c r="K37" s="155"/>
      <c r="L37" s="48"/>
    </row>
    <row r="38" spans="1:12" s="49" customFormat="1" ht="36" customHeight="1" x14ac:dyDescent="0.25">
      <c r="A38" s="151"/>
      <c r="B38" s="192"/>
      <c r="C38" s="217" t="s">
        <v>32</v>
      </c>
      <c r="D38" s="218"/>
      <c r="E38" s="197"/>
      <c r="F38" s="193"/>
      <c r="G38" s="188">
        <f t="shared" si="2"/>
        <v>0</v>
      </c>
      <c r="H38" s="193"/>
      <c r="I38" s="193"/>
      <c r="J38" s="194">
        <f t="shared" si="3"/>
        <v>0</v>
      </c>
      <c r="K38" s="155"/>
      <c r="L38" s="48"/>
    </row>
    <row r="39" spans="1:12" s="49" customFormat="1" ht="34.5" customHeight="1" x14ac:dyDescent="0.25">
      <c r="A39" s="151"/>
      <c r="B39" s="192"/>
      <c r="C39" s="217" t="s">
        <v>27</v>
      </c>
      <c r="D39" s="218"/>
      <c r="E39" s="188"/>
      <c r="F39" s="188"/>
      <c r="G39" s="188">
        <f t="shared" si="2"/>
        <v>0</v>
      </c>
      <c r="H39" s="188"/>
      <c r="I39" s="188"/>
      <c r="J39" s="194">
        <f t="shared" si="3"/>
        <v>0</v>
      </c>
      <c r="K39" s="155"/>
      <c r="L39" s="48"/>
    </row>
    <row r="40" spans="1:12" s="49" customFormat="1" ht="9.75" customHeight="1" x14ac:dyDescent="0.25">
      <c r="A40" s="151"/>
      <c r="B40" s="192"/>
      <c r="C40" s="195"/>
      <c r="D40" s="196"/>
      <c r="E40" s="193"/>
      <c r="F40" s="193"/>
      <c r="G40" s="188"/>
      <c r="H40" s="193"/>
      <c r="I40" s="193"/>
      <c r="J40" s="194"/>
      <c r="K40" s="155"/>
      <c r="L40" s="48"/>
    </row>
    <row r="41" spans="1:12" s="46" customFormat="1" ht="48" customHeight="1" x14ac:dyDescent="0.25">
      <c r="A41" s="186"/>
      <c r="B41" s="217" t="s">
        <v>38</v>
      </c>
      <c r="C41" s="217"/>
      <c r="D41" s="218"/>
      <c r="E41" s="188">
        <f>SUM(E43:E46)</f>
        <v>532681900.37</v>
      </c>
      <c r="F41" s="188">
        <f>SUM(F43:F46)</f>
        <v>5203965.59</v>
      </c>
      <c r="G41" s="188">
        <f>E41+F41</f>
        <v>537885865.96000004</v>
      </c>
      <c r="H41" s="188">
        <f>SUM(H43:H46)</f>
        <v>519610425.19999999</v>
      </c>
      <c r="I41" s="188">
        <f>SUM(I43:I46)</f>
        <v>519610425.19999999</v>
      </c>
      <c r="J41" s="198">
        <f>I41-E41</f>
        <v>-13071475.170000017</v>
      </c>
      <c r="K41" s="199"/>
      <c r="L41" s="45"/>
    </row>
    <row r="42" spans="1:12" s="49" customFormat="1" ht="25.5" customHeight="1" x14ac:dyDescent="0.25">
      <c r="A42" s="151"/>
      <c r="B42" s="189"/>
      <c r="C42" s="189"/>
      <c r="D42" s="196"/>
      <c r="E42" s="188"/>
      <c r="F42" s="188"/>
      <c r="G42" s="188"/>
      <c r="H42" s="188"/>
      <c r="I42" s="188"/>
      <c r="J42" s="194"/>
      <c r="K42" s="155"/>
      <c r="L42" s="48"/>
    </row>
    <row r="43" spans="1:12" s="49" customFormat="1" ht="25.5" customHeight="1" x14ac:dyDescent="0.25">
      <c r="A43" s="151"/>
      <c r="B43" s="189"/>
      <c r="C43" s="217" t="s">
        <v>15</v>
      </c>
      <c r="D43" s="218"/>
      <c r="E43" s="193"/>
      <c r="F43" s="193"/>
      <c r="G43" s="188">
        <f t="shared" ref="G43" si="5">E43+F43</f>
        <v>0</v>
      </c>
      <c r="H43" s="193"/>
      <c r="I43" s="193"/>
      <c r="J43" s="194">
        <f t="shared" ref="J43" si="6">I43-E43</f>
        <v>0</v>
      </c>
      <c r="K43" s="155"/>
      <c r="L43" s="48"/>
    </row>
    <row r="44" spans="1:12" s="49" customFormat="1" ht="25.5" customHeight="1" x14ac:dyDescent="0.25">
      <c r="A44" s="151"/>
      <c r="B44" s="189"/>
      <c r="C44" s="195" t="s">
        <v>49</v>
      </c>
      <c r="D44" s="200"/>
      <c r="E44" s="153">
        <f>E15</f>
        <v>496741289</v>
      </c>
      <c r="F44" s="153">
        <f t="shared" ref="F44:I44" si="7">F15</f>
        <v>2585522.81</v>
      </c>
      <c r="G44" s="153">
        <f t="shared" si="7"/>
        <v>499326811.81</v>
      </c>
      <c r="H44" s="153">
        <f t="shared" si="7"/>
        <v>481051371.05000001</v>
      </c>
      <c r="I44" s="153">
        <f t="shared" si="7"/>
        <v>481051371.05000001</v>
      </c>
      <c r="J44" s="154">
        <f>I44-E44</f>
        <v>-15689917.949999988</v>
      </c>
      <c r="K44" s="155"/>
      <c r="L44" s="48"/>
    </row>
    <row r="45" spans="1:12" s="49" customFormat="1" ht="25.5" customHeight="1" x14ac:dyDescent="0.25">
      <c r="A45" s="151"/>
      <c r="B45" s="192"/>
      <c r="C45" s="217" t="s">
        <v>51</v>
      </c>
      <c r="D45" s="218"/>
      <c r="E45" s="193">
        <f>E16</f>
        <v>0</v>
      </c>
      <c r="F45" s="193">
        <f t="shared" ref="F45:I45" si="8">F16</f>
        <v>2618442.7799999998</v>
      </c>
      <c r="G45" s="193">
        <f t="shared" si="8"/>
        <v>2618442.7799999998</v>
      </c>
      <c r="H45" s="193">
        <f t="shared" si="8"/>
        <v>2618442.7799999998</v>
      </c>
      <c r="I45" s="193">
        <f t="shared" si="8"/>
        <v>2618442.7799999998</v>
      </c>
      <c r="J45" s="194">
        <f>I45-E45</f>
        <v>2618442.7799999998</v>
      </c>
      <c r="K45" s="155"/>
      <c r="L45" s="48"/>
    </row>
    <row r="46" spans="1:12" s="49" customFormat="1" ht="25.5" customHeight="1" x14ac:dyDescent="0.25">
      <c r="A46" s="151"/>
      <c r="B46" s="192"/>
      <c r="C46" s="217" t="s">
        <v>27</v>
      </c>
      <c r="D46" s="218"/>
      <c r="E46" s="193">
        <f>E19</f>
        <v>35940611.369999997</v>
      </c>
      <c r="F46" s="193">
        <f t="shared" ref="F46:I46" si="9">F19</f>
        <v>0</v>
      </c>
      <c r="G46" s="193">
        <f t="shared" si="9"/>
        <v>35940611.369999997</v>
      </c>
      <c r="H46" s="193">
        <f t="shared" si="9"/>
        <v>35940611.369999997</v>
      </c>
      <c r="I46" s="193">
        <f t="shared" si="9"/>
        <v>35940611.369999997</v>
      </c>
      <c r="J46" s="194">
        <f>I46-E46</f>
        <v>0</v>
      </c>
      <c r="K46" s="155"/>
      <c r="L46" s="48"/>
    </row>
    <row r="47" spans="1:12" s="49" customFormat="1" ht="11.25" customHeight="1" x14ac:dyDescent="0.25">
      <c r="A47" s="151"/>
      <c r="B47" s="192"/>
      <c r="C47" s="195"/>
      <c r="D47" s="190"/>
      <c r="E47" s="152"/>
      <c r="F47" s="152"/>
      <c r="G47" s="153"/>
      <c r="H47" s="152"/>
      <c r="I47" s="152"/>
      <c r="J47" s="154"/>
      <c r="K47" s="155"/>
      <c r="L47" s="48"/>
    </row>
    <row r="48" spans="1:12" s="46" customFormat="1" ht="11.25" customHeight="1" x14ac:dyDescent="0.25">
      <c r="A48" s="186"/>
      <c r="B48" s="189" t="s">
        <v>23</v>
      </c>
      <c r="C48" s="192"/>
      <c r="D48" s="196"/>
      <c r="E48" s="153">
        <f>E50</f>
        <v>866671028</v>
      </c>
      <c r="F48" s="153">
        <f>F50</f>
        <v>119700066.42</v>
      </c>
      <c r="G48" s="153">
        <f t="shared" ref="F48:I48" si="10">G50</f>
        <v>986371094.41999996</v>
      </c>
      <c r="H48" s="153">
        <f t="shared" si="10"/>
        <v>764364792.14999998</v>
      </c>
      <c r="I48" s="153">
        <f t="shared" si="10"/>
        <v>764364792.14999998</v>
      </c>
      <c r="J48" s="198">
        <f>I48-E48</f>
        <v>-102306235.85000002</v>
      </c>
      <c r="K48" s="199"/>
      <c r="L48" s="45"/>
    </row>
    <row r="49" spans="1:12" s="49" customFormat="1" ht="10.5" customHeight="1" x14ac:dyDescent="0.25">
      <c r="A49" s="151"/>
      <c r="B49" s="189"/>
      <c r="C49" s="192"/>
      <c r="D49" s="196"/>
      <c r="E49" s="153"/>
      <c r="F49" s="153"/>
      <c r="G49" s="153"/>
      <c r="H49" s="153"/>
      <c r="I49" s="153"/>
      <c r="J49" s="154"/>
      <c r="K49" s="155"/>
      <c r="L49" s="48"/>
    </row>
    <row r="50" spans="1:12" s="49" customFormat="1" ht="25.5" customHeight="1" x14ac:dyDescent="0.25">
      <c r="A50" s="151"/>
      <c r="B50" s="192"/>
      <c r="C50" s="217" t="s">
        <v>18</v>
      </c>
      <c r="D50" s="218"/>
      <c r="E50" s="193">
        <f>E20</f>
        <v>866671028</v>
      </c>
      <c r="F50" s="193">
        <f>F20</f>
        <v>119700066.42</v>
      </c>
      <c r="G50" s="193">
        <f t="shared" ref="F50:I50" si="11">G20</f>
        <v>986371094.41999996</v>
      </c>
      <c r="H50" s="193">
        <f t="shared" si="11"/>
        <v>764364792.14999998</v>
      </c>
      <c r="I50" s="193">
        <f t="shared" si="11"/>
        <v>764364792.14999998</v>
      </c>
      <c r="J50" s="194">
        <f>I50-E50</f>
        <v>-102306235.85000002</v>
      </c>
      <c r="K50" s="155"/>
      <c r="L50" s="48"/>
    </row>
    <row r="51" spans="1:12" s="3" customFormat="1" ht="8.25" customHeight="1" x14ac:dyDescent="0.2">
      <c r="A51" s="156"/>
      <c r="B51" s="157"/>
      <c r="C51" s="157"/>
      <c r="D51" s="158"/>
      <c r="E51" s="201"/>
      <c r="F51" s="201"/>
      <c r="G51" s="202"/>
      <c r="H51" s="201"/>
      <c r="I51" s="201"/>
      <c r="J51" s="203"/>
      <c r="K51" s="162"/>
      <c r="L51" s="29"/>
    </row>
    <row r="52" spans="1:12" s="46" customFormat="1" ht="20.25" customHeight="1" x14ac:dyDescent="0.25">
      <c r="A52" s="204"/>
      <c r="B52" s="205"/>
      <c r="C52" s="205"/>
      <c r="D52" s="206" t="s">
        <v>19</v>
      </c>
      <c r="E52" s="207">
        <f>E30+E41+E48</f>
        <v>2957239650.3699999</v>
      </c>
      <c r="F52" s="207">
        <f>F30+F41+F48</f>
        <v>124904032.01000001</v>
      </c>
      <c r="G52" s="208">
        <f>E52+F52</f>
        <v>3082143682.3800001</v>
      </c>
      <c r="H52" s="207">
        <f>H30+H41+H48</f>
        <v>2545434364.3499999</v>
      </c>
      <c r="I52" s="209">
        <f>I30+I41+I48</f>
        <v>2545434364.3499999</v>
      </c>
      <c r="J52" s="256">
        <f>I52-E52</f>
        <v>-411805286.01999998</v>
      </c>
      <c r="K52" s="257"/>
      <c r="L52" s="45"/>
    </row>
    <row r="53" spans="1:12" ht="14.25" customHeight="1" x14ac:dyDescent="0.2">
      <c r="A53" s="125"/>
      <c r="B53" s="133" t="s">
        <v>33</v>
      </c>
      <c r="C53" s="133"/>
      <c r="D53" s="133"/>
      <c r="E53" s="210"/>
      <c r="F53" s="210"/>
      <c r="G53" s="210"/>
      <c r="H53" s="236" t="s">
        <v>22</v>
      </c>
      <c r="I53" s="237"/>
      <c r="J53" s="258"/>
      <c r="K53" s="259"/>
    </row>
    <row r="54" spans="1:12" ht="14.25" customHeight="1" x14ac:dyDescent="0.2">
      <c r="A54" s="125"/>
      <c r="B54" s="133" t="s">
        <v>52</v>
      </c>
      <c r="C54" s="133"/>
      <c r="D54" s="133"/>
      <c r="E54" s="133"/>
      <c r="F54" s="133"/>
      <c r="G54" s="133"/>
      <c r="H54" s="133"/>
      <c r="I54" s="133"/>
      <c r="J54" s="133"/>
      <c r="K54" s="125"/>
      <c r="L54" s="1"/>
    </row>
    <row r="55" spans="1:12" ht="14.25" customHeight="1" x14ac:dyDescent="0.2">
      <c r="A55" s="125"/>
      <c r="B55" s="133" t="s">
        <v>53</v>
      </c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2" ht="9" customHeight="1" x14ac:dyDescent="0.2">
      <c r="A56" s="125"/>
      <c r="B56" s="133" t="s">
        <v>34</v>
      </c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2" ht="10.5" customHeight="1" x14ac:dyDescent="0.2">
      <c r="A57" s="125"/>
      <c r="B57" s="133" t="s">
        <v>35</v>
      </c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2" s="63" customFormat="1" x14ac:dyDescent="0.2">
      <c r="A58" s="211"/>
      <c r="B58" s="211" t="s">
        <v>46</v>
      </c>
      <c r="C58" s="211"/>
      <c r="D58" s="211"/>
      <c r="E58" s="211"/>
      <c r="F58" s="211"/>
      <c r="G58" s="211"/>
      <c r="H58" s="211"/>
      <c r="I58" s="211"/>
      <c r="J58" s="211"/>
      <c r="K58" s="212"/>
    </row>
    <row r="59" spans="1:12" s="63" customFormat="1" ht="26.25" customHeight="1" x14ac:dyDescent="0.2">
      <c r="K59" s="64"/>
    </row>
    <row r="60" spans="1:12" s="63" customFormat="1" x14ac:dyDescent="0.2">
      <c r="H60" s="253"/>
      <c r="I60" s="253"/>
      <c r="J60" s="253"/>
      <c r="K60" s="64"/>
    </row>
    <row r="61" spans="1:12" s="65" customFormat="1" ht="17.25" customHeight="1" x14ac:dyDescent="0.25">
      <c r="C61" s="254"/>
      <c r="D61" s="254"/>
      <c r="E61" s="254"/>
      <c r="H61" s="255"/>
      <c r="I61" s="255"/>
      <c r="J61" s="255"/>
      <c r="K61" s="66"/>
    </row>
    <row r="62" spans="1:12" s="67" customFormat="1" x14ac:dyDescent="0.2">
      <c r="C62" s="249"/>
      <c r="D62" s="249"/>
      <c r="E62" s="249"/>
      <c r="H62" s="250"/>
      <c r="I62" s="250"/>
      <c r="J62" s="250"/>
      <c r="K62" s="68"/>
    </row>
    <row r="63" spans="1:12" s="63" customFormat="1" x14ac:dyDescent="0.2">
      <c r="D63" s="69"/>
      <c r="H63" s="250"/>
      <c r="I63" s="250"/>
      <c r="J63" s="250"/>
      <c r="K63" s="64"/>
    </row>
    <row r="64" spans="1:12" s="63" customFormat="1" x14ac:dyDescent="0.2">
      <c r="D64" s="69"/>
      <c r="F64" s="70"/>
      <c r="G64" s="70"/>
      <c r="H64" s="71"/>
      <c r="I64" s="72"/>
      <c r="J64" s="72"/>
      <c r="K64" s="64"/>
    </row>
    <row r="65" spans="4:11" s="63" customFormat="1" x14ac:dyDescent="0.2">
      <c r="D65" s="69"/>
      <c r="F65" s="70"/>
      <c r="G65" s="70"/>
      <c r="H65" s="70"/>
      <c r="K65" s="64"/>
    </row>
    <row r="66" spans="4:11" s="63" customFormat="1" x14ac:dyDescent="0.2">
      <c r="D66" s="69"/>
      <c r="F66" s="251"/>
      <c r="G66" s="251"/>
      <c r="H66" s="251"/>
      <c r="K66" s="64"/>
    </row>
    <row r="67" spans="4:11" s="63" customFormat="1" x14ac:dyDescent="0.2">
      <c r="D67" s="69"/>
      <c r="F67" s="252"/>
      <c r="G67" s="252"/>
      <c r="H67" s="252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C62:E62"/>
    <mergeCell ref="H62:J63"/>
    <mergeCell ref="F66:H66"/>
    <mergeCell ref="F67:H67"/>
    <mergeCell ref="C45:D45"/>
    <mergeCell ref="C46:D46"/>
    <mergeCell ref="C50:D50"/>
    <mergeCell ref="H60:J60"/>
    <mergeCell ref="C61:E61"/>
    <mergeCell ref="H61:J61"/>
    <mergeCell ref="H53:I53"/>
    <mergeCell ref="J52:K53"/>
    <mergeCell ref="J26:K27"/>
    <mergeCell ref="B30:D30"/>
    <mergeCell ref="C32:D32"/>
    <mergeCell ref="C33:D33"/>
    <mergeCell ref="C34:D34"/>
    <mergeCell ref="J30:K30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290" t="s">
        <v>39</v>
      </c>
      <c r="C2" s="290"/>
      <c r="D2" s="290"/>
      <c r="E2" s="290"/>
      <c r="F2" s="290"/>
      <c r="G2" s="290"/>
      <c r="H2" s="290"/>
      <c r="I2" s="290"/>
      <c r="J2" s="290"/>
      <c r="K2" s="15"/>
      <c r="L2" s="8"/>
    </row>
    <row r="3" spans="1:13" s="9" customFormat="1" ht="15" x14ac:dyDescent="0.2">
      <c r="A3" s="6"/>
      <c r="B3" s="291" t="s">
        <v>0</v>
      </c>
      <c r="C3" s="291"/>
      <c r="D3" s="291"/>
      <c r="E3" s="291"/>
      <c r="F3" s="291"/>
      <c r="G3" s="291"/>
      <c r="H3" s="291"/>
      <c r="I3" s="291"/>
      <c r="J3" s="291"/>
      <c r="K3" s="14"/>
      <c r="L3" s="8"/>
    </row>
    <row r="4" spans="1:13" s="9" customFormat="1" ht="15" x14ac:dyDescent="0.2">
      <c r="A4" s="6"/>
      <c r="B4" s="291" t="s">
        <v>40</v>
      </c>
      <c r="C4" s="291"/>
      <c r="D4" s="291"/>
      <c r="E4" s="291"/>
      <c r="F4" s="291"/>
      <c r="G4" s="291"/>
      <c r="H4" s="291"/>
      <c r="I4" s="291"/>
      <c r="J4" s="291"/>
      <c r="K4" s="14"/>
      <c r="L4" s="8"/>
    </row>
    <row r="5" spans="1:13" s="9" customFormat="1" ht="15" x14ac:dyDescent="0.2">
      <c r="A5" s="10"/>
      <c r="B5" s="292"/>
      <c r="C5" s="292"/>
      <c r="D5" s="292"/>
      <c r="E5" s="292"/>
      <c r="F5" s="292"/>
      <c r="G5" s="292"/>
      <c r="H5" s="292"/>
      <c r="I5" s="292"/>
      <c r="J5" s="292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270" t="s">
        <v>1</v>
      </c>
      <c r="C7" s="271"/>
      <c r="D7" s="272"/>
      <c r="E7" s="293" t="s">
        <v>2</v>
      </c>
      <c r="F7" s="294"/>
      <c r="G7" s="294"/>
      <c r="H7" s="294"/>
      <c r="I7" s="295"/>
      <c r="J7" s="296" t="s">
        <v>3</v>
      </c>
      <c r="K7" s="297"/>
      <c r="L7" s="18"/>
    </row>
    <row r="8" spans="1:13" s="19" customFormat="1" ht="35.25" customHeight="1" x14ac:dyDescent="0.2">
      <c r="A8" s="20"/>
      <c r="B8" s="273"/>
      <c r="C8" s="273"/>
      <c r="D8" s="274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298"/>
      <c r="K8" s="299"/>
      <c r="L8" s="18"/>
    </row>
    <row r="9" spans="1:13" s="19" customFormat="1" ht="18" customHeight="1" x14ac:dyDescent="0.2">
      <c r="A9" s="23"/>
      <c r="B9" s="275"/>
      <c r="C9" s="275"/>
      <c r="D9" s="276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19" t="s">
        <v>21</v>
      </c>
      <c r="K9" s="26"/>
      <c r="L9" s="18"/>
    </row>
    <row r="10" spans="1:13" x14ac:dyDescent="0.2">
      <c r="A10" s="11"/>
      <c r="B10" s="12"/>
      <c r="C10" s="12"/>
      <c r="D10" s="13"/>
      <c r="E10" s="73"/>
      <c r="F10" s="73"/>
      <c r="G10" s="74"/>
      <c r="H10" s="73"/>
      <c r="I10" s="73"/>
      <c r="J10" s="75"/>
      <c r="K10" s="76"/>
    </row>
    <row r="11" spans="1:13" s="49" customFormat="1" ht="25.5" customHeight="1" x14ac:dyDescent="0.25">
      <c r="A11" s="47"/>
      <c r="B11" s="260" t="s">
        <v>14</v>
      </c>
      <c r="C11" s="260"/>
      <c r="D11" s="261"/>
      <c r="E11" s="77"/>
      <c r="F11" s="77"/>
      <c r="G11" s="78">
        <f t="shared" ref="G11:G18" si="0">E11+F11</f>
        <v>0</v>
      </c>
      <c r="H11" s="77"/>
      <c r="I11" s="77"/>
      <c r="J11" s="79">
        <f>I11-E11</f>
        <v>0</v>
      </c>
      <c r="K11" s="80"/>
      <c r="L11" s="48"/>
    </row>
    <row r="12" spans="1:13" s="49" customFormat="1" ht="25.5" customHeight="1" x14ac:dyDescent="0.25">
      <c r="A12" s="47"/>
      <c r="B12" s="260" t="s">
        <v>15</v>
      </c>
      <c r="C12" s="260"/>
      <c r="D12" s="261"/>
      <c r="E12" s="77"/>
      <c r="F12" s="77"/>
      <c r="G12" s="78">
        <f t="shared" si="0"/>
        <v>0</v>
      </c>
      <c r="H12" s="77"/>
      <c r="I12" s="77"/>
      <c r="J12" s="79">
        <f t="shared" ref="J12:J18" si="1">I12-E12</f>
        <v>0</v>
      </c>
      <c r="K12" s="80"/>
      <c r="L12" s="48"/>
      <c r="M12" s="48"/>
    </row>
    <row r="13" spans="1:13" s="49" customFormat="1" ht="25.5" customHeight="1" x14ac:dyDescent="0.25">
      <c r="A13" s="47"/>
      <c r="B13" s="260" t="s">
        <v>16</v>
      </c>
      <c r="C13" s="260"/>
      <c r="D13" s="261"/>
      <c r="E13" s="77"/>
      <c r="F13" s="77"/>
      <c r="G13" s="78">
        <f t="shared" si="0"/>
        <v>0</v>
      </c>
      <c r="H13" s="77"/>
      <c r="I13" s="77"/>
      <c r="J13" s="79">
        <f t="shared" si="1"/>
        <v>0</v>
      </c>
      <c r="K13" s="80"/>
      <c r="L13" s="48"/>
      <c r="M13" s="48"/>
    </row>
    <row r="14" spans="1:13" s="49" customFormat="1" ht="25.5" customHeight="1" x14ac:dyDescent="0.25">
      <c r="A14" s="47"/>
      <c r="B14" s="260" t="s">
        <v>17</v>
      </c>
      <c r="C14" s="260"/>
      <c r="D14" s="261"/>
      <c r="E14" s="77">
        <v>1557886722</v>
      </c>
      <c r="F14" s="77">
        <v>0</v>
      </c>
      <c r="G14" s="78">
        <f t="shared" si="0"/>
        <v>1557886722</v>
      </c>
      <c r="H14" s="77">
        <v>88857395</v>
      </c>
      <c r="I14" s="77">
        <v>88857395</v>
      </c>
      <c r="J14" s="79">
        <f t="shared" si="1"/>
        <v>-1469029327</v>
      </c>
      <c r="K14" s="80"/>
      <c r="L14" s="48"/>
      <c r="M14" s="50"/>
    </row>
    <row r="15" spans="1:13" s="49" customFormat="1" ht="25.5" customHeight="1" x14ac:dyDescent="0.25">
      <c r="A15" s="47"/>
      <c r="B15" s="300" t="s">
        <v>43</v>
      </c>
      <c r="C15" s="300"/>
      <c r="D15" s="301"/>
      <c r="E15" s="78">
        <v>496741289</v>
      </c>
      <c r="F15" s="78">
        <v>0</v>
      </c>
      <c r="G15" s="78">
        <f t="shared" si="0"/>
        <v>496741289</v>
      </c>
      <c r="H15" s="78">
        <v>1359659.45</v>
      </c>
      <c r="I15" s="78">
        <v>1359659.45</v>
      </c>
      <c r="J15" s="79">
        <f t="shared" si="1"/>
        <v>-495381629.55000001</v>
      </c>
      <c r="K15" s="80"/>
      <c r="L15" s="50"/>
    </row>
    <row r="16" spans="1:13" s="49" customFormat="1" ht="25.5" customHeight="1" x14ac:dyDescent="0.25">
      <c r="A16" s="47"/>
      <c r="B16" s="288" t="s">
        <v>44</v>
      </c>
      <c r="C16" s="288"/>
      <c r="D16" s="289"/>
      <c r="E16" s="78">
        <v>0</v>
      </c>
      <c r="F16" s="78">
        <v>885.38</v>
      </c>
      <c r="G16" s="78">
        <f t="shared" si="0"/>
        <v>885.38</v>
      </c>
      <c r="H16" s="78">
        <v>885.38</v>
      </c>
      <c r="I16" s="78">
        <v>885.38</v>
      </c>
      <c r="J16" s="79">
        <f>I16-E16</f>
        <v>885.38</v>
      </c>
      <c r="K16" s="80"/>
      <c r="L16" s="48"/>
    </row>
    <row r="17" spans="1:13" s="49" customFormat="1" ht="25.5" customHeight="1" x14ac:dyDescent="0.25">
      <c r="A17" s="47"/>
      <c r="B17" s="260" t="s">
        <v>25</v>
      </c>
      <c r="C17" s="260"/>
      <c r="D17" s="261"/>
      <c r="E17" s="78">
        <v>0</v>
      </c>
      <c r="F17" s="78"/>
      <c r="G17" s="78">
        <f t="shared" si="0"/>
        <v>0</v>
      </c>
      <c r="H17" s="78"/>
      <c r="I17" s="78"/>
      <c r="J17" s="79">
        <f>I17-E17</f>
        <v>0</v>
      </c>
      <c r="K17" s="80"/>
      <c r="L17" s="48"/>
    </row>
    <row r="18" spans="1:13" s="49" customFormat="1" ht="25.5" customHeight="1" x14ac:dyDescent="0.25">
      <c r="A18" s="47"/>
      <c r="B18" s="260" t="s">
        <v>26</v>
      </c>
      <c r="C18" s="260"/>
      <c r="D18" s="261"/>
      <c r="E18" s="77"/>
      <c r="F18" s="77"/>
      <c r="G18" s="78">
        <f t="shared" si="0"/>
        <v>0</v>
      </c>
      <c r="H18" s="77"/>
      <c r="I18" s="77"/>
      <c r="J18" s="79">
        <f t="shared" si="1"/>
        <v>0</v>
      </c>
      <c r="K18" s="80"/>
      <c r="L18" s="48"/>
      <c r="M18" s="51"/>
    </row>
    <row r="19" spans="1:13" s="49" customFormat="1" ht="25.5" customHeight="1" x14ac:dyDescent="0.25">
      <c r="A19" s="47"/>
      <c r="B19" s="260" t="s">
        <v>27</v>
      </c>
      <c r="C19" s="260"/>
      <c r="D19" s="261"/>
      <c r="E19" s="77">
        <v>35940611.369999997</v>
      </c>
      <c r="F19" s="77">
        <v>0</v>
      </c>
      <c r="G19" s="78">
        <f>E19+F19</f>
        <v>35940611.369999997</v>
      </c>
      <c r="H19" s="77">
        <v>2875248.91</v>
      </c>
      <c r="I19" s="77">
        <v>2875248.91</v>
      </c>
      <c r="J19" s="79">
        <f>I19-E19</f>
        <v>-33065362.459999997</v>
      </c>
      <c r="K19" s="80"/>
      <c r="L19" s="48"/>
    </row>
    <row r="20" spans="1:13" s="49" customFormat="1" ht="25.5" customHeight="1" x14ac:dyDescent="0.25">
      <c r="A20" s="47"/>
      <c r="B20" s="260" t="s">
        <v>18</v>
      </c>
      <c r="C20" s="260"/>
      <c r="D20" s="261"/>
      <c r="E20" s="77">
        <v>866671028</v>
      </c>
      <c r="F20" s="77">
        <v>-885.38</v>
      </c>
      <c r="G20" s="78">
        <f t="shared" ref="G20" si="2">E20+F20</f>
        <v>866670142.62</v>
      </c>
      <c r="H20" s="77">
        <v>4230.08</v>
      </c>
      <c r="I20" s="77">
        <v>4230.08</v>
      </c>
      <c r="J20" s="79">
        <f>I20-E20</f>
        <v>-866666797.91999996</v>
      </c>
      <c r="K20" s="80"/>
      <c r="L20" s="48"/>
    </row>
    <row r="21" spans="1:13" s="3" customFormat="1" ht="10.5" x14ac:dyDescent="0.15">
      <c r="A21" s="30"/>
      <c r="B21" s="31"/>
      <c r="C21" s="31"/>
      <c r="D21" s="32"/>
      <c r="E21" s="81"/>
      <c r="F21" s="81"/>
      <c r="G21" s="82"/>
      <c r="H21" s="81"/>
      <c r="I21" s="81"/>
      <c r="J21" s="83"/>
      <c r="K21" s="84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5">
        <f>SUM(E11:E20)</f>
        <v>2957239650.3699999</v>
      </c>
      <c r="F22" s="85">
        <f>SUM(F11:F20)</f>
        <v>0</v>
      </c>
      <c r="G22" s="85">
        <f>G11+G12+G13+G14+G15+G16+G17+G18+G19+G20</f>
        <v>2957239650.3699999</v>
      </c>
      <c r="H22" s="85">
        <f>SUM(H11:H20)</f>
        <v>93097418.819999993</v>
      </c>
      <c r="I22" s="85">
        <f>SUM(I11:I20)</f>
        <v>93097418.819999993</v>
      </c>
      <c r="J22" s="262">
        <f>I22-E22</f>
        <v>-2864142231.5499997</v>
      </c>
      <c r="K22" s="263"/>
      <c r="L22" s="18"/>
      <c r="M22" s="40"/>
    </row>
    <row r="23" spans="1:13" s="19" customFormat="1" ht="18.75" customHeight="1" x14ac:dyDescent="0.2">
      <c r="B23" s="41"/>
      <c r="C23" s="41"/>
      <c r="D23" s="41"/>
      <c r="E23" s="87"/>
      <c r="F23" s="87"/>
      <c r="G23" s="87"/>
      <c r="H23" s="266" t="s">
        <v>22</v>
      </c>
      <c r="I23" s="267"/>
      <c r="J23" s="264"/>
      <c r="K23" s="265"/>
      <c r="L23" s="18"/>
    </row>
    <row r="24" spans="1:13" s="19" customFormat="1" ht="7.5" customHeight="1" x14ac:dyDescent="0.2">
      <c r="E24" s="88"/>
      <c r="F24" s="88"/>
      <c r="G24" s="88"/>
      <c r="H24" s="88"/>
      <c r="I24" s="88"/>
      <c r="J24" s="88"/>
      <c r="K24" s="88"/>
      <c r="L24" s="18"/>
    </row>
    <row r="25" spans="1:13" s="9" customFormat="1" ht="15" x14ac:dyDescent="0.2">
      <c r="E25" s="89"/>
      <c r="F25" s="89"/>
      <c r="G25" s="89"/>
      <c r="H25" s="89"/>
      <c r="I25" s="89"/>
      <c r="J25" s="89"/>
      <c r="K25" s="89"/>
      <c r="L25" s="8"/>
    </row>
    <row r="26" spans="1:13" s="19" customFormat="1" ht="12" x14ac:dyDescent="0.2">
      <c r="A26" s="17"/>
      <c r="B26" s="270" t="s">
        <v>24</v>
      </c>
      <c r="C26" s="271"/>
      <c r="D26" s="272"/>
      <c r="E26" s="277" t="s">
        <v>2</v>
      </c>
      <c r="F26" s="278"/>
      <c r="G26" s="278"/>
      <c r="H26" s="278"/>
      <c r="I26" s="279"/>
      <c r="J26" s="280" t="s">
        <v>3</v>
      </c>
      <c r="K26" s="281"/>
      <c r="L26" s="18"/>
    </row>
    <row r="27" spans="1:13" s="19" customFormat="1" ht="39" customHeight="1" x14ac:dyDescent="0.2">
      <c r="A27" s="20"/>
      <c r="B27" s="273"/>
      <c r="C27" s="273"/>
      <c r="D27" s="274"/>
      <c r="E27" s="90" t="s">
        <v>4</v>
      </c>
      <c r="F27" s="91" t="s">
        <v>20</v>
      </c>
      <c r="G27" s="90" t="s">
        <v>6</v>
      </c>
      <c r="H27" s="90" t="s">
        <v>7</v>
      </c>
      <c r="I27" s="90" t="s">
        <v>8</v>
      </c>
      <c r="J27" s="282"/>
      <c r="K27" s="283"/>
      <c r="L27" s="18"/>
    </row>
    <row r="28" spans="1:13" s="19" customFormat="1" ht="21" customHeight="1" x14ac:dyDescent="0.2">
      <c r="A28" s="23"/>
      <c r="B28" s="275"/>
      <c r="C28" s="275"/>
      <c r="D28" s="276"/>
      <c r="E28" s="92" t="s">
        <v>9</v>
      </c>
      <c r="F28" s="92" t="s">
        <v>10</v>
      </c>
      <c r="G28" s="92" t="s">
        <v>11</v>
      </c>
      <c r="H28" s="92" t="s">
        <v>12</v>
      </c>
      <c r="I28" s="92" t="s">
        <v>13</v>
      </c>
      <c r="J28" s="122" t="s">
        <v>21</v>
      </c>
      <c r="K28" s="93"/>
      <c r="L28" s="18"/>
    </row>
    <row r="29" spans="1:13" s="19" customFormat="1" ht="12" x14ac:dyDescent="0.2">
      <c r="A29" s="17"/>
      <c r="B29" s="27"/>
      <c r="C29" s="27"/>
      <c r="D29" s="28"/>
      <c r="E29" s="94"/>
      <c r="F29" s="94"/>
      <c r="G29" s="95"/>
      <c r="H29" s="94"/>
      <c r="I29" s="94"/>
      <c r="J29" s="96"/>
      <c r="K29" s="86"/>
      <c r="L29" s="18"/>
    </row>
    <row r="30" spans="1:13" s="46" customFormat="1" ht="18.75" customHeight="1" x14ac:dyDescent="0.25">
      <c r="A30" s="54"/>
      <c r="B30" s="284" t="s">
        <v>28</v>
      </c>
      <c r="C30" s="284"/>
      <c r="D30" s="285"/>
      <c r="E30" s="97">
        <f>SUM(E32:E39)</f>
        <v>1557886722</v>
      </c>
      <c r="F30" s="97">
        <f>SUM(F32:F39)</f>
        <v>0</v>
      </c>
      <c r="G30" s="98">
        <f>E30+F30</f>
        <v>1557886722</v>
      </c>
      <c r="H30" s="97">
        <f>SUM(H32:H39)</f>
        <v>88857395</v>
      </c>
      <c r="I30" s="97">
        <f>SUM(I32:I39)</f>
        <v>88857395</v>
      </c>
      <c r="J30" s="286">
        <f>I30-E30</f>
        <v>-1469029327</v>
      </c>
      <c r="K30" s="287"/>
      <c r="L30" s="45"/>
    </row>
    <row r="31" spans="1:13" s="49" customFormat="1" ht="9.75" customHeight="1" x14ac:dyDescent="0.25">
      <c r="A31" s="47"/>
      <c r="B31" s="55"/>
      <c r="C31" s="55"/>
      <c r="D31" s="56"/>
      <c r="E31" s="101"/>
      <c r="F31" s="101"/>
      <c r="G31" s="101"/>
      <c r="H31" s="101"/>
      <c r="I31" s="101"/>
      <c r="J31" s="102"/>
      <c r="K31" s="80"/>
      <c r="L31" s="48"/>
    </row>
    <row r="32" spans="1:13" s="49" customFormat="1" ht="25.5" customHeight="1" x14ac:dyDescent="0.25">
      <c r="A32" s="47"/>
      <c r="B32" s="34"/>
      <c r="C32" s="260" t="s">
        <v>14</v>
      </c>
      <c r="D32" s="261"/>
      <c r="E32" s="103"/>
      <c r="F32" s="103"/>
      <c r="G32" s="104">
        <f t="shared" ref="G32:G39" si="3">E32+F32</f>
        <v>0</v>
      </c>
      <c r="H32" s="103"/>
      <c r="I32" s="103"/>
      <c r="J32" s="105">
        <f t="shared" ref="J32:J39" si="4">I32-E32</f>
        <v>0</v>
      </c>
      <c r="K32" s="80"/>
      <c r="L32" s="48"/>
    </row>
    <row r="33" spans="1:12" s="49" customFormat="1" ht="25.5" customHeight="1" x14ac:dyDescent="0.25">
      <c r="A33" s="47"/>
      <c r="B33" s="34"/>
      <c r="C33" s="260" t="s">
        <v>15</v>
      </c>
      <c r="D33" s="261"/>
      <c r="E33" s="103"/>
      <c r="F33" s="103"/>
      <c r="G33" s="104">
        <f t="shared" si="3"/>
        <v>0</v>
      </c>
      <c r="H33" s="103"/>
      <c r="I33" s="103"/>
      <c r="J33" s="105">
        <f t="shared" si="4"/>
        <v>0</v>
      </c>
      <c r="K33" s="80"/>
      <c r="L33" s="48"/>
    </row>
    <row r="34" spans="1:12" s="49" customFormat="1" ht="25.5" customHeight="1" x14ac:dyDescent="0.25">
      <c r="A34" s="47"/>
      <c r="B34" s="34"/>
      <c r="C34" s="260" t="s">
        <v>29</v>
      </c>
      <c r="D34" s="261"/>
      <c r="E34" s="103"/>
      <c r="F34" s="103"/>
      <c r="G34" s="104">
        <f t="shared" si="3"/>
        <v>0</v>
      </c>
      <c r="H34" s="103"/>
      <c r="I34" s="103"/>
      <c r="J34" s="105">
        <f t="shared" si="4"/>
        <v>0</v>
      </c>
      <c r="K34" s="80"/>
      <c r="L34" s="48"/>
    </row>
    <row r="35" spans="1:12" s="49" customFormat="1" ht="25.5" customHeight="1" x14ac:dyDescent="0.25">
      <c r="A35" s="47"/>
      <c r="B35" s="34"/>
      <c r="C35" s="260" t="s">
        <v>17</v>
      </c>
      <c r="D35" s="261"/>
      <c r="E35" s="77">
        <f>E14</f>
        <v>1557886722</v>
      </c>
      <c r="F35" s="77">
        <f t="shared" ref="F35" si="5">F14</f>
        <v>0</v>
      </c>
      <c r="G35" s="77">
        <f>G14</f>
        <v>1557886722</v>
      </c>
      <c r="H35" s="77">
        <f>H14</f>
        <v>88857395</v>
      </c>
      <c r="I35" s="77">
        <f>I14</f>
        <v>88857395</v>
      </c>
      <c r="J35" s="79">
        <f>I35-E35</f>
        <v>-1469029327</v>
      </c>
      <c r="K35" s="80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3"/>
      <c r="F36" s="103"/>
      <c r="G36" s="104">
        <f t="shared" si="3"/>
        <v>0</v>
      </c>
      <c r="H36" s="103"/>
      <c r="I36" s="103"/>
      <c r="J36" s="105">
        <f t="shared" si="4"/>
        <v>0</v>
      </c>
      <c r="K36" s="80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3"/>
      <c r="F37" s="103"/>
      <c r="G37" s="104">
        <f t="shared" si="3"/>
        <v>0</v>
      </c>
      <c r="H37" s="103"/>
      <c r="I37" s="103"/>
      <c r="J37" s="105">
        <f t="shared" si="4"/>
        <v>0</v>
      </c>
      <c r="K37" s="80"/>
      <c r="L37" s="48"/>
    </row>
    <row r="38" spans="1:12" s="49" customFormat="1" ht="36" customHeight="1" x14ac:dyDescent="0.25">
      <c r="A38" s="47"/>
      <c r="B38" s="34"/>
      <c r="C38" s="260" t="s">
        <v>32</v>
      </c>
      <c r="D38" s="261"/>
      <c r="E38" s="106"/>
      <c r="F38" s="103"/>
      <c r="G38" s="104">
        <f t="shared" si="3"/>
        <v>0</v>
      </c>
      <c r="H38" s="103"/>
      <c r="I38" s="103"/>
      <c r="J38" s="105">
        <f t="shared" si="4"/>
        <v>0</v>
      </c>
      <c r="K38" s="80"/>
      <c r="L38" s="48"/>
    </row>
    <row r="39" spans="1:12" s="49" customFormat="1" ht="34.5" customHeight="1" x14ac:dyDescent="0.25">
      <c r="A39" s="47"/>
      <c r="B39" s="34"/>
      <c r="C39" s="260" t="s">
        <v>27</v>
      </c>
      <c r="D39" s="261"/>
      <c r="E39" s="104"/>
      <c r="F39" s="104"/>
      <c r="G39" s="104">
        <f t="shared" si="3"/>
        <v>0</v>
      </c>
      <c r="H39" s="104"/>
      <c r="I39" s="104"/>
      <c r="J39" s="105">
        <f t="shared" si="4"/>
        <v>0</v>
      </c>
      <c r="K39" s="80"/>
      <c r="L39" s="48"/>
    </row>
    <row r="40" spans="1:12" s="49" customFormat="1" ht="9.75" customHeight="1" x14ac:dyDescent="0.25">
      <c r="A40" s="47"/>
      <c r="B40" s="34"/>
      <c r="C40" s="57"/>
      <c r="D40" s="35"/>
      <c r="E40" s="103"/>
      <c r="F40" s="103"/>
      <c r="G40" s="104"/>
      <c r="H40" s="103"/>
      <c r="I40" s="103"/>
      <c r="J40" s="105"/>
      <c r="K40" s="80"/>
      <c r="L40" s="48"/>
    </row>
    <row r="41" spans="1:12" s="46" customFormat="1" ht="48" customHeight="1" x14ac:dyDescent="0.25">
      <c r="A41" s="54"/>
      <c r="B41" s="268" t="s">
        <v>38</v>
      </c>
      <c r="C41" s="268"/>
      <c r="D41" s="269"/>
      <c r="E41" s="98">
        <f>SUM(E43:E46)</f>
        <v>532681900.37</v>
      </c>
      <c r="F41" s="98">
        <f>SUM(F43:F46)</f>
        <v>885.38</v>
      </c>
      <c r="G41" s="98">
        <f>E41+F41</f>
        <v>532682785.75</v>
      </c>
      <c r="H41" s="98">
        <f>SUM(H43:H46)</f>
        <v>4235793.74</v>
      </c>
      <c r="I41" s="98">
        <f>SUM(I43:I46)</f>
        <v>4235793.74</v>
      </c>
      <c r="J41" s="99">
        <f>I41-E41</f>
        <v>-528446106.63</v>
      </c>
      <c r="K41" s="100"/>
      <c r="L41" s="45"/>
    </row>
    <row r="42" spans="1:12" s="49" customFormat="1" ht="25.5" customHeight="1" x14ac:dyDescent="0.25">
      <c r="A42" s="47"/>
      <c r="B42" s="55"/>
      <c r="C42" s="55"/>
      <c r="D42" s="35"/>
      <c r="E42" s="107"/>
      <c r="F42" s="107"/>
      <c r="G42" s="107"/>
      <c r="H42" s="107"/>
      <c r="I42" s="107"/>
      <c r="J42" s="108"/>
      <c r="K42" s="80"/>
      <c r="L42" s="48"/>
    </row>
    <row r="43" spans="1:12" s="49" customFormat="1" ht="25.5" customHeight="1" x14ac:dyDescent="0.25">
      <c r="A43" s="47"/>
      <c r="B43" s="55"/>
      <c r="C43" s="260" t="s">
        <v>15</v>
      </c>
      <c r="D43" s="261"/>
      <c r="E43" s="103"/>
      <c r="F43" s="103"/>
      <c r="G43" s="104">
        <f t="shared" ref="G43" si="6">E43+F43</f>
        <v>0</v>
      </c>
      <c r="H43" s="103"/>
      <c r="I43" s="103"/>
      <c r="J43" s="105">
        <f t="shared" ref="J43" si="7">I43-E43</f>
        <v>0</v>
      </c>
      <c r="K43" s="80"/>
      <c r="L43" s="48"/>
    </row>
    <row r="44" spans="1:12" s="49" customFormat="1" ht="25.5" customHeight="1" x14ac:dyDescent="0.25">
      <c r="A44" s="47"/>
      <c r="B44" s="55"/>
      <c r="C44" s="57" t="s">
        <v>30</v>
      </c>
      <c r="D44" s="120"/>
      <c r="E44" s="78">
        <f>E15</f>
        <v>496741289</v>
      </c>
      <c r="F44" s="78">
        <f t="shared" ref="F44:I45" si="8">F15</f>
        <v>0</v>
      </c>
      <c r="G44" s="78">
        <f t="shared" si="8"/>
        <v>496741289</v>
      </c>
      <c r="H44" s="78">
        <f t="shared" si="8"/>
        <v>1359659.45</v>
      </c>
      <c r="I44" s="78">
        <f t="shared" si="8"/>
        <v>1359659.45</v>
      </c>
      <c r="J44" s="79">
        <f>I44-E44</f>
        <v>-495381629.55000001</v>
      </c>
      <c r="K44" s="80"/>
      <c r="L44" s="48"/>
    </row>
    <row r="45" spans="1:12" s="49" customFormat="1" ht="25.5" customHeight="1" x14ac:dyDescent="0.25">
      <c r="A45" s="47"/>
      <c r="B45" s="34"/>
      <c r="C45" s="260" t="s">
        <v>45</v>
      </c>
      <c r="D45" s="261"/>
      <c r="E45" s="103">
        <f>E16</f>
        <v>0</v>
      </c>
      <c r="F45" s="103">
        <f t="shared" si="8"/>
        <v>885.38</v>
      </c>
      <c r="G45" s="103">
        <f t="shared" si="8"/>
        <v>885.38</v>
      </c>
      <c r="H45" s="103">
        <f t="shared" si="8"/>
        <v>885.38</v>
      </c>
      <c r="I45" s="103">
        <f t="shared" si="8"/>
        <v>885.38</v>
      </c>
      <c r="J45" s="105">
        <f>I45-E45</f>
        <v>885.38</v>
      </c>
      <c r="K45" s="80"/>
      <c r="L45" s="48"/>
    </row>
    <row r="46" spans="1:12" s="49" customFormat="1" ht="25.5" customHeight="1" x14ac:dyDescent="0.25">
      <c r="A46" s="47"/>
      <c r="B46" s="34"/>
      <c r="C46" s="260" t="s">
        <v>27</v>
      </c>
      <c r="D46" s="261"/>
      <c r="E46" s="103">
        <f>E19</f>
        <v>35940611.369999997</v>
      </c>
      <c r="F46" s="103">
        <f t="shared" ref="F46:I46" si="9">F19</f>
        <v>0</v>
      </c>
      <c r="G46" s="103">
        <f t="shared" si="9"/>
        <v>35940611.369999997</v>
      </c>
      <c r="H46" s="103">
        <f t="shared" si="9"/>
        <v>2875248.91</v>
      </c>
      <c r="I46" s="103">
        <f t="shared" si="9"/>
        <v>2875248.91</v>
      </c>
      <c r="J46" s="105">
        <f>I46-E46</f>
        <v>-33065362.459999997</v>
      </c>
      <c r="K46" s="80"/>
      <c r="L46" s="48"/>
    </row>
    <row r="47" spans="1:12" s="49" customFormat="1" ht="11.25" customHeight="1" x14ac:dyDescent="0.25">
      <c r="A47" s="47"/>
      <c r="B47" s="36"/>
      <c r="C47" s="58"/>
      <c r="D47" s="59"/>
      <c r="E47" s="109"/>
      <c r="F47" s="109"/>
      <c r="G47" s="110"/>
      <c r="H47" s="109"/>
      <c r="I47" s="109"/>
      <c r="J47" s="111"/>
      <c r="K47" s="80"/>
      <c r="L47" s="48"/>
    </row>
    <row r="48" spans="1:12" s="46" customFormat="1" ht="11.25" customHeight="1" x14ac:dyDescent="0.25">
      <c r="A48" s="54"/>
      <c r="B48" s="121" t="s">
        <v>23</v>
      </c>
      <c r="C48" s="52"/>
      <c r="D48" s="53"/>
      <c r="E48" s="112">
        <f>E50</f>
        <v>866671028</v>
      </c>
      <c r="F48" s="112">
        <f t="shared" ref="F48:I48" si="10">F50</f>
        <v>-885.38</v>
      </c>
      <c r="G48" s="112">
        <f t="shared" si="10"/>
        <v>866670142.62</v>
      </c>
      <c r="H48" s="112">
        <f t="shared" si="10"/>
        <v>4230.08</v>
      </c>
      <c r="I48" s="112">
        <f t="shared" si="10"/>
        <v>4230.08</v>
      </c>
      <c r="J48" s="99">
        <f>I48-E48</f>
        <v>-866666797.91999996</v>
      </c>
      <c r="K48" s="100"/>
      <c r="L48" s="45"/>
    </row>
    <row r="49" spans="1:12" s="49" customFormat="1" ht="10.5" customHeight="1" x14ac:dyDescent="0.25">
      <c r="A49" s="47"/>
      <c r="B49" s="55"/>
      <c r="C49" s="34"/>
      <c r="D49" s="35"/>
      <c r="E49" s="110"/>
      <c r="F49" s="110"/>
      <c r="G49" s="110"/>
      <c r="H49" s="110"/>
      <c r="I49" s="110"/>
      <c r="J49" s="111"/>
      <c r="K49" s="80"/>
      <c r="L49" s="48"/>
    </row>
    <row r="50" spans="1:12" s="49" customFormat="1" ht="25.5" customHeight="1" x14ac:dyDescent="0.25">
      <c r="A50" s="47"/>
      <c r="B50" s="34"/>
      <c r="C50" s="260" t="s">
        <v>18</v>
      </c>
      <c r="D50" s="261"/>
      <c r="E50" s="103">
        <f>E20</f>
        <v>866671028</v>
      </c>
      <c r="F50" s="103">
        <f t="shared" ref="F50:I50" si="11">F20</f>
        <v>-885.38</v>
      </c>
      <c r="G50" s="103">
        <f t="shared" si="11"/>
        <v>866670142.62</v>
      </c>
      <c r="H50" s="103">
        <f t="shared" si="11"/>
        <v>4230.08</v>
      </c>
      <c r="I50" s="103">
        <f t="shared" si="11"/>
        <v>4230.08</v>
      </c>
      <c r="J50" s="105">
        <f>I50-E50</f>
        <v>-866666797.91999996</v>
      </c>
      <c r="K50" s="80"/>
      <c r="L50" s="48"/>
    </row>
    <row r="51" spans="1:12" s="3" customFormat="1" ht="8.25" customHeight="1" x14ac:dyDescent="0.15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4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6">
        <f>E30+E41+E48</f>
        <v>2957239650.3699999</v>
      </c>
      <c r="F52" s="116">
        <f>F30+F41+F48</f>
        <v>0</v>
      </c>
      <c r="G52" s="117">
        <f>E52+F52</f>
        <v>2957239650.3699999</v>
      </c>
      <c r="H52" s="116">
        <f>H30+H41+H48</f>
        <v>93097418.819999993</v>
      </c>
      <c r="I52" s="118">
        <f>I30+I41+I48</f>
        <v>93097418.819999993</v>
      </c>
      <c r="J52" s="262">
        <f>I52-E52</f>
        <v>-2864142231.5499997</v>
      </c>
      <c r="K52" s="263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266" t="s">
        <v>22</v>
      </c>
      <c r="I53" s="267"/>
      <c r="J53" s="264"/>
      <c r="K53" s="265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3" customFormat="1" x14ac:dyDescent="0.2">
      <c r="K58" s="64"/>
    </row>
    <row r="59" spans="1:12" s="63" customFormat="1" ht="26.25" customHeight="1" x14ac:dyDescent="0.2">
      <c r="K59" s="64"/>
    </row>
    <row r="60" spans="1:12" s="63" customFormat="1" x14ac:dyDescent="0.2">
      <c r="H60" s="253"/>
      <c r="I60" s="253"/>
      <c r="J60" s="253"/>
      <c r="K60" s="64"/>
    </row>
    <row r="61" spans="1:12" s="65" customFormat="1" ht="17.25" customHeight="1" x14ac:dyDescent="0.25">
      <c r="C61" s="254"/>
      <c r="D61" s="254"/>
      <c r="E61" s="254"/>
      <c r="H61" s="255"/>
      <c r="I61" s="255"/>
      <c r="J61" s="255"/>
      <c r="K61" s="66"/>
    </row>
    <row r="62" spans="1:12" s="67" customFormat="1" x14ac:dyDescent="0.2">
      <c r="C62" s="249"/>
      <c r="D62" s="249"/>
      <c r="E62" s="249"/>
      <c r="H62" s="250"/>
      <c r="I62" s="250"/>
      <c r="J62" s="250"/>
      <c r="K62" s="68"/>
    </row>
    <row r="63" spans="1:12" s="63" customFormat="1" x14ac:dyDescent="0.2">
      <c r="D63" s="124"/>
      <c r="H63" s="250"/>
      <c r="I63" s="250"/>
      <c r="J63" s="250"/>
      <c r="K63" s="64"/>
    </row>
    <row r="64" spans="1:12" s="63" customFormat="1" x14ac:dyDescent="0.2">
      <c r="D64" s="124"/>
      <c r="F64" s="70"/>
      <c r="G64" s="70"/>
      <c r="H64" s="71"/>
      <c r="I64" s="123"/>
      <c r="J64" s="123"/>
      <c r="K64" s="64"/>
    </row>
    <row r="65" spans="4:11" s="63" customFormat="1" x14ac:dyDescent="0.2">
      <c r="D65" s="124"/>
      <c r="F65" s="70"/>
      <c r="G65" s="70"/>
      <c r="H65" s="70"/>
      <c r="K65" s="64"/>
    </row>
    <row r="66" spans="4:11" s="63" customFormat="1" x14ac:dyDescent="0.2">
      <c r="D66" s="124"/>
      <c r="F66" s="251"/>
      <c r="G66" s="251"/>
      <c r="H66" s="251"/>
      <c r="K66" s="64"/>
    </row>
    <row r="67" spans="4:11" s="63" customFormat="1" x14ac:dyDescent="0.2">
      <c r="D67" s="124"/>
      <c r="F67" s="252"/>
      <c r="G67" s="252"/>
      <c r="H67" s="252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K23"/>
    <mergeCell ref="H23:I2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C43:D43"/>
    <mergeCell ref="C45:D45"/>
    <mergeCell ref="C46:D46"/>
    <mergeCell ref="C50:D50"/>
    <mergeCell ref="J52:K53"/>
    <mergeCell ref="H53:I53"/>
    <mergeCell ref="F67:H67"/>
    <mergeCell ref="H60:J60"/>
    <mergeCell ref="C61:E61"/>
    <mergeCell ref="H61:J61"/>
    <mergeCell ref="C62:E62"/>
    <mergeCell ref="H62:J63"/>
    <mergeCell ref="F66:H66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AMPARO</cp:lastModifiedBy>
  <cp:lastPrinted>2021-03-10T22:12:13Z</cp:lastPrinted>
  <dcterms:created xsi:type="dcterms:W3CDTF">2014-09-04T16:46:21Z</dcterms:created>
  <dcterms:modified xsi:type="dcterms:W3CDTF">2021-03-24T23:17:19Z</dcterms:modified>
</cp:coreProperties>
</file>