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19\Estados financieros mensuales 2019\09 Septiembre\"/>
    </mc:Choice>
  </mc:AlternateContent>
  <bookViews>
    <workbookView xWindow="0" yWindow="0" windowWidth="21600" windowHeight="9612"/>
  </bookViews>
  <sheets>
    <sheet name="01.01 MODIFICADO" sheetId="10" r:id="rId1"/>
  </sheets>
  <definedNames>
    <definedName name="_xlnm.Print_Area" localSheetId="0">'01.01 MODIFICADO'!$B$1:$F$89</definedName>
  </definedNames>
  <calcPr calcId="152511"/>
</workbook>
</file>

<file path=xl/calcChain.xml><?xml version="1.0" encoding="utf-8"?>
<calcChain xmlns="http://schemas.openxmlformats.org/spreadsheetml/2006/main">
  <c r="D76" i="10" l="1"/>
  <c r="D74" i="10"/>
  <c r="E71" i="10"/>
  <c r="D71" i="10"/>
  <c r="E63" i="10"/>
  <c r="D63" i="10"/>
  <c r="E57" i="10"/>
  <c r="D57" i="10"/>
  <c r="E52" i="10"/>
  <c r="D52" i="10"/>
  <c r="E41" i="10"/>
  <c r="D41" i="10"/>
  <c r="E36" i="10"/>
  <c r="D36" i="10"/>
  <c r="E25" i="10"/>
  <c r="D25" i="10"/>
  <c r="E20" i="10"/>
  <c r="D20" i="10"/>
  <c r="D32" i="10" s="1"/>
  <c r="E11" i="10"/>
  <c r="E32" i="10" s="1"/>
  <c r="D11" i="10"/>
  <c r="E74" i="10" l="1"/>
  <c r="E76" i="10" s="1"/>
  <c r="F76" i="10" l="1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<sst xmlns="http://schemas.openxmlformats.org/spreadsheetml/2006/main" count="63" uniqueCount="63">
  <si>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</si>
  <si>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</si>
  <si>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</si>
  <si>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</si>
  <si>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</si>
  <si>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</si>
  <si>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</si>
  <si>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</si>
  <si>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</si>
  <si>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</si>
  <si>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</si>
  <si>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</si>
  <si>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</si>
  <si>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</si>
  <si>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</si>
  <si>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</si>
  <si>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</si>
  <si>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</si>
  <si>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</si>
  <si>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</si>
  <si>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</si>
  <si>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</si>
  <si>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</si>
  <si>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</si>
  <si>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</si>
  <si>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</si>
  <si>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</si>
  <si>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</si>
  <si>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</si>
  <si>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</si>
  <si>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</si>
  <si>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</si>
  <si>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</si>
  <si>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</si>
  <si>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</si>
  <si>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</si>
  <si>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</si>
  <si>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</si>
  <si>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</si>
  <si>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</si>
  <si>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</si>
  <si>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</si>
  <si>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</si>
  <si>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</si>
  <si>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</si>
  <si>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</si>
  <si>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</si>
  <si>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</si>
  <si>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</si>
  <si>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</si>
  <si>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</si>
  <si>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</si>
  <si>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</si>
  <si>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Al Mes Actual</t>
  </si>
  <si>
    <t>Al mes Anterior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</si>
  <si>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</si>
  <si>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</si>
  <si>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Productos</t>
  </si>
  <si>
    <t xml:space="preserve">Aprovechamientos </t>
  </si>
  <si>
    <t>Ingresos por Venta de Bienes y Prestación de Servicios</t>
  </si>
  <si>
    <t xml:space="preserve">Transferencias, Asignaciones, Subsidios y Subvenciones, y Pensiones y Jubilaciones </t>
  </si>
  <si>
    <t>( Cifras en Pesos )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</si>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</sst>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##,###.0,"/>
    <numFmt numFmtId="169" formatCode="#,##0.00_ ;\-#,##0.00\ "/>
    <numFmt numFmtId="170" formatCode="###,###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 Lt"/>
      <family val="2"/>
    </font>
    <font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0"/>
      <name val="HelveticaNeueLT Std Lt"/>
      <family val="2"/>
    </font>
    <font>
      <b/>
      <i/>
      <sz val="10"/>
      <color theme="1"/>
      <name val="HelveticaNeueLT Std Lt"/>
      <family val="2"/>
    </font>
    <font>
      <i/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4"/>
      <name val="HelveticaNeueLT Std Lt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Georgia"/>
      <family val="1"/>
    </font>
    <font>
      <b/>
      <sz val="10"/>
      <name val="HelveticaNeueLT Std Lt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</cellStyleXfs>
  <cellXfs count="66">
    <xf numFmtId="0" fontId="0" fillId="0" borderId="0" xfId="0"/>
    <xf numFmtId="0" fontId="7" fillId="0" borderId="0" xfId="0" applyFont="1"/>
    <xf numFmtId="0" fontId="4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4" xfId="0" applyFont="1" applyFill="1" applyBorder="1"/>
    <xf numFmtId="164" fontId="4" fillId="0" borderId="0" xfId="0" applyNumberFormat="1" applyFont="1" applyFill="1" applyBorder="1"/>
    <xf numFmtId="164" fontId="4" fillId="0" borderId="14" xfId="0" applyNumberFormat="1" applyFont="1" applyFill="1" applyBorder="1"/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5" fillId="0" borderId="0" xfId="0" applyFont="1"/>
    <xf numFmtId="170" fontId="4" fillId="0" borderId="0" xfId="0" applyNumberFormat="1" applyFont="1"/>
    <xf numFmtId="0" fontId="6" fillId="0" borderId="13" xfId="0" applyFont="1" applyBorder="1"/>
    <xf numFmtId="167" fontId="4" fillId="0" borderId="0" xfId="0" applyNumberFormat="1" applyFont="1"/>
    <xf numFmtId="0" fontId="8" fillId="0" borderId="13" xfId="0" applyFont="1" applyBorder="1"/>
    <xf numFmtId="0" fontId="9" fillId="0" borderId="0" xfId="0" applyFont="1" applyBorder="1"/>
    <xf numFmtId="166" fontId="7" fillId="0" borderId="0" xfId="0" applyNumberFormat="1" applyFont="1"/>
    <xf numFmtId="169" fontId="4" fillId="0" borderId="0" xfId="0" applyNumberFormat="1" applyFont="1"/>
    <xf numFmtId="0" fontId="6" fillId="0" borderId="15" xfId="0" applyFont="1" applyBorder="1"/>
    <xf numFmtId="0" fontId="4" fillId="0" borderId="16" xfId="0" applyFont="1" applyBorder="1"/>
    <xf numFmtId="164" fontId="4" fillId="0" borderId="0" xfId="0" applyNumberFormat="1" applyFont="1"/>
    <xf numFmtId="0" fontId="6" fillId="0" borderId="0" xfId="0" applyFont="1" applyBorder="1"/>
    <xf numFmtId="0" fontId="4" fillId="0" borderId="0" xfId="0" applyFont="1" applyAlignment="1">
      <alignment horizontal="center"/>
    </xf>
    <xf numFmtId="164" fontId="5" fillId="16" borderId="0" xfId="929" applyNumberFormat="1" applyFont="1" applyFill="1" applyBorder="1" applyAlignment="1" applyProtection="1">
      <alignment vertical="top"/>
      <protection locked="0"/>
    </xf>
    <xf numFmtId="168" fontId="4" fillId="0" borderId="0" xfId="0" applyNumberFormat="1" applyFont="1" applyBorder="1"/>
    <xf numFmtId="4" fontId="6" fillId="0" borderId="0" xfId="0" applyNumberFormat="1" applyFont="1" applyFill="1" applyBorder="1"/>
    <xf numFmtId="4" fontId="6" fillId="0" borderId="14" xfId="0" applyNumberFormat="1" applyFont="1" applyFill="1" applyBorder="1"/>
    <xf numFmtId="4" fontId="4" fillId="0" borderId="0" xfId="0" applyNumberFormat="1" applyFont="1" applyFill="1" applyBorder="1"/>
    <xf numFmtId="4" fontId="4" fillId="0" borderId="14" xfId="0" applyNumberFormat="1" applyFont="1" applyFill="1" applyBorder="1"/>
    <xf numFmtId="4" fontId="6" fillId="0" borderId="16" xfId="0" applyNumberFormat="1" applyFont="1" applyFill="1" applyBorder="1"/>
    <xf numFmtId="4" fontId="6" fillId="0" borderId="17" xfId="0" applyNumberFormat="1" applyFont="1" applyFill="1" applyBorder="1"/>
    <xf numFmtId="4" fontId="4" fillId="0" borderId="0" xfId="0" applyNumberFormat="1" applyFont="1"/>
    <xf numFmtId="43" fontId="4" fillId="0" borderId="0" xfId="0" applyNumberFormat="1" applyFont="1" applyFill="1" applyBorder="1"/>
    <xf numFmtId="43" fontId="6" fillId="0" borderId="0" xfId="0" applyNumberFormat="1" applyFont="1" applyFill="1" applyBorder="1"/>
    <xf numFmtId="43" fontId="4" fillId="0" borderId="14" xfId="0" applyNumberFormat="1" applyFont="1" applyFill="1" applyBorder="1"/>
    <xf numFmtId="43" fontId="6" fillId="0" borderId="14" xfId="0" applyNumberFormat="1" applyFont="1" applyFill="1" applyBorder="1"/>
    <xf numFmtId="4" fontId="12" fillId="0" borderId="0" xfId="0" applyNumberFormat="1" applyFont="1" applyFill="1" applyBorder="1"/>
    <xf numFmtId="4" fontId="12" fillId="0" borderId="14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16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224518</xdr:colOff>
      <xdr:row>81</xdr:row>
      <xdr:rowOff>28574</xdr:rowOff>
    </xdr:from>
    <xdr:to>
      <xdr:col>2</xdr:col>
      <xdr:colOff>2347233</xdr:colOff>
      <xdr:row>85</xdr:row>
      <xdr:rowOff>111369</xdr:rowOff>
    </xdr:to>
    <xdr:sp macro="" textlink="">
      <xdr:nvSpPr>
        <xdr:cNvPr id="2" name="3 CuadroTexto"/>
        <xdr:cNvSpPr txBox="1"/>
      </xdr:nvSpPr>
      <xdr:spPr>
        <a:xfrm>
          <a:off x="407398" y="15100934"/>
          <a:ext cx="2785655" cy="753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HelveticaNeueLT Std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3</xdr:col>
      <xdr:colOff>0</xdr:colOff>
      <xdr:row>81</xdr:row>
      <xdr:rowOff>54115</xdr:rowOff>
    </xdr:from>
    <xdr:to>
      <xdr:col>5</xdr:col>
      <xdr:colOff>163286</xdr:colOff>
      <xdr:row>85</xdr:row>
      <xdr:rowOff>125186</xdr:rowOff>
    </xdr:to>
    <xdr:sp macro="" textlink="">
      <xdr:nvSpPr>
        <xdr:cNvPr id="3" name="4 CuadroTexto"/>
        <xdr:cNvSpPr txBox="1"/>
      </xdr:nvSpPr>
      <xdr:spPr>
        <a:xfrm>
          <a:off x="5989320" y="15126475"/>
          <a:ext cx="3081746" cy="74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HelveticaNeueLT Std" panose="020B0604020202020204" pitchFamily="34" charset="0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Directora de Administración y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Finanzas</a:t>
          </a:r>
        </a:p>
      </xdr:txBody>
    </xdr:sp>
    <xdr:clientData/>
  </xdr:twoCellAnchor>
  <xdr:twoCellAnchor>
    <xdr:from>
      <xdr:col>3</xdr:col>
      <xdr:colOff>210911</xdr:colOff>
      <xdr:row>81</xdr:row>
      <xdr:rowOff>6804</xdr:rowOff>
    </xdr:from>
    <xdr:to>
      <xdr:col>4</xdr:col>
      <xdr:colOff>1247464</xdr:colOff>
      <xdr:row>81</xdr:row>
      <xdr:rowOff>6804</xdr:rowOff>
    </xdr:to>
    <xdr:cxnSp macro="">
      <xdr:nvCxnSpPr>
        <xdr:cNvPr id="4" name="6 Conector recto"/>
        <xdr:cNvCxnSpPr/>
      </xdr:nvCxnSpPr>
      <xdr:spPr>
        <a:xfrm>
          <a:off x="6200231" y="15079164"/>
          <a:ext cx="248435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81</xdr:row>
      <xdr:rowOff>0</xdr:rowOff>
    </xdr:from>
    <xdr:to>
      <xdr:col>2</xdr:col>
      <xdr:colOff>2286000</xdr:colOff>
      <xdr:row>81</xdr:row>
      <xdr:rowOff>0</xdr:rowOff>
    </xdr:to>
    <xdr:cxnSp macro="">
      <xdr:nvCxnSpPr>
        <xdr:cNvPr id="5" name="7 Conector recto"/>
        <xdr:cNvCxnSpPr/>
      </xdr:nvCxnSpPr>
      <xdr:spPr>
        <a:xfrm>
          <a:off x="411480" y="1507236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2159454</xdr:colOff>
      <xdr:row>83</xdr:row>
      <xdr:rowOff>57150</xdr:rowOff>
    </xdr:from>
    <xdr:to>
      <xdr:col>3</xdr:col>
      <xdr:colOff>209550</xdr:colOff>
      <xdr:row>87</xdr:row>
      <xdr:rowOff>142876</xdr:rowOff>
    </xdr:to>
    <xdr:sp macro="" textlink="">
      <xdr:nvSpPr>
        <xdr:cNvPr id="6" name="3 CuadroTexto"/>
        <xdr:cNvSpPr txBox="1"/>
      </xdr:nvSpPr>
      <xdr:spPr>
        <a:xfrm>
          <a:off x="3005274" y="15464790"/>
          <a:ext cx="3193596" cy="756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1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"/>
  <sheetViews>
    <sheetView showGridLines="0" tabSelected="1" topLeftCell="A67" zoomScaleNormal="100" zoomScaleSheetLayoutView="100" workbookViewId="0">
      <selection activeCell="D76" sqref="D76"/>
    </sheetView>
  </sheetViews>
  <sheetFormatPr baseColWidth="10" defaultColWidth="11.44140625" defaultRowHeight="13.2" x14ac:dyDescent="0.25"/>
  <cols>
    <col min="1" max="1" width="2.6640625" style="2" customWidth="1"/>
    <col min="2" max="2" width="9.6640625" style="2" customWidth="1"/>
    <col min="3" max="3" width="75" style="2" customWidth="1"/>
    <col min="4" max="4" width="21.109375" style="2" customWidth="1"/>
    <col min="5" max="5" width="21.44140625" style="2" customWidth="1"/>
    <col min="6" max="6" width="4.44140625" style="1" customWidth="1"/>
    <col min="7" max="7" width="26.6640625" style="2" customWidth="1"/>
    <col min="8" max="16384" width="11.44140625" style="2"/>
  </cols>
  <sheetData>
    <row r="1" spans="2:5" ht="15" customHeight="1" x14ac:dyDescent="0.3">
      <c r="B1" s="47" t="s">
        <v>52</v>
      </c>
      <c r="C1" s="47"/>
      <c r="D1" s="47"/>
      <c r="E1" s="47"/>
    </row>
    <row r="2" spans="2:5" ht="11.1" customHeight="1" x14ac:dyDescent="0.25">
      <c r="B2" s="48" t="s">
        <v>0</v>
      </c>
      <c r="C2" s="48"/>
      <c r="D2" s="48"/>
      <c r="E2" s="48"/>
    </row>
    <row r="3" spans="2:5" ht="14.4" customHeight="1" x14ac:dyDescent="0.25">
      <c r="B3" s="49" t="s">
        <v>62</v>
      </c>
      <c r="C3" s="49"/>
      <c r="D3" s="49"/>
      <c r="E3" s="49"/>
    </row>
    <row r="4" spans="2:5" ht="11.1" customHeight="1" x14ac:dyDescent="0.25">
      <c r="B4" s="50" t="s">
        <v>61</v>
      </c>
      <c r="C4" s="50"/>
      <c r="D4" s="50"/>
      <c r="E4" s="50"/>
    </row>
    <row r="5" spans="2:5" ht="4.5" customHeight="1" x14ac:dyDescent="0.25">
      <c r="B5" s="44"/>
      <c r="C5" s="44"/>
      <c r="D5" s="44"/>
      <c r="E5" s="44"/>
    </row>
    <row r="6" spans="2:5" ht="6" customHeight="1" x14ac:dyDescent="0.25">
      <c r="B6" s="44"/>
      <c r="C6" s="44"/>
      <c r="D6" s="44"/>
      <c r="E6" s="44"/>
    </row>
    <row r="7" spans="2:5" ht="15" customHeight="1" x14ac:dyDescent="0.25">
      <c r="B7" s="51" t="s">
        <v>1</v>
      </c>
      <c r="C7" s="52"/>
      <c r="D7" s="3" t="s">
        <v>53</v>
      </c>
      <c r="E7" s="4" t="s">
        <v>54</v>
      </c>
    </row>
    <row r="8" spans="2:5" ht="15" customHeight="1" x14ac:dyDescent="0.25">
      <c r="B8" s="5"/>
      <c r="C8" s="6"/>
      <c r="D8" s="7"/>
      <c r="E8" s="8"/>
    </row>
    <row r="9" spans="2:5" ht="15" customHeight="1" x14ac:dyDescent="0.25">
      <c r="B9" s="53" t="s">
        <v>2</v>
      </c>
      <c r="C9" s="54"/>
      <c r="D9" s="9"/>
      <c r="E9" s="10"/>
    </row>
    <row r="10" spans="2:5" ht="15" customHeight="1" x14ac:dyDescent="0.25">
      <c r="B10" s="55"/>
      <c r="C10" s="56"/>
      <c r="D10" s="9"/>
      <c r="E10" s="10"/>
    </row>
    <row r="11" spans="2:5" ht="15" customHeight="1" x14ac:dyDescent="0.25">
      <c r="B11" s="53" t="s">
        <v>4</v>
      </c>
      <c r="C11" s="54"/>
      <c r="D11" s="31">
        <f>SUM(D12:D18)</f>
        <v>1057212087</v>
      </c>
      <c r="E11" s="32">
        <f>SUM(E12:E18)</f>
        <v>945883297</v>
      </c>
    </row>
    <row r="12" spans="2:5" ht="15" customHeight="1" x14ac:dyDescent="0.25">
      <c r="B12" s="57" t="s">
        <v>5</v>
      </c>
      <c r="C12" s="58"/>
      <c r="D12" s="38">
        <v>0</v>
      </c>
      <c r="E12" s="40">
        <v>0</v>
      </c>
    </row>
    <row r="13" spans="2:5" ht="15" customHeight="1" x14ac:dyDescent="0.25">
      <c r="B13" s="57" t="s">
        <v>43</v>
      </c>
      <c r="C13" s="58"/>
      <c r="D13" s="38">
        <v>0</v>
      </c>
      <c r="E13" s="40">
        <v>0</v>
      </c>
    </row>
    <row r="14" spans="2:5" ht="15" customHeight="1" x14ac:dyDescent="0.25">
      <c r="B14" s="57" t="s">
        <v>7</v>
      </c>
      <c r="C14" s="58"/>
      <c r="D14" s="38">
        <v>0</v>
      </c>
      <c r="E14" s="40">
        <v>0</v>
      </c>
    </row>
    <row r="15" spans="2:5" ht="15" customHeight="1" x14ac:dyDescent="0.25">
      <c r="B15" s="45" t="s">
        <v>9</v>
      </c>
      <c r="C15" s="46"/>
      <c r="D15" s="42">
        <v>1057212087</v>
      </c>
      <c r="E15" s="43">
        <v>945883297</v>
      </c>
    </row>
    <row r="16" spans="2:5" ht="15" customHeight="1" x14ac:dyDescent="0.25">
      <c r="B16" s="57" t="s">
        <v>57</v>
      </c>
      <c r="C16" s="58"/>
      <c r="D16" s="38">
        <v>0</v>
      </c>
      <c r="E16" s="40">
        <v>0</v>
      </c>
    </row>
    <row r="17" spans="2:7" ht="15" customHeight="1" x14ac:dyDescent="0.25">
      <c r="B17" s="57" t="s">
        <v>58</v>
      </c>
      <c r="C17" s="58"/>
      <c r="D17" s="38">
        <v>0</v>
      </c>
      <c r="E17" s="40">
        <v>0</v>
      </c>
    </row>
    <row r="18" spans="2:7" ht="15" customHeight="1" x14ac:dyDescent="0.25">
      <c r="B18" s="57" t="s">
        <v>59</v>
      </c>
      <c r="C18" s="58"/>
      <c r="D18" s="38">
        <v>0</v>
      </c>
      <c r="E18" s="40">
        <v>0</v>
      </c>
    </row>
    <row r="19" spans="2:7" ht="15" customHeight="1" x14ac:dyDescent="0.25">
      <c r="B19" s="11"/>
      <c r="C19" s="12"/>
      <c r="D19" s="33"/>
      <c r="E19" s="34"/>
    </row>
    <row r="20" spans="2:7" ht="15.9" customHeight="1" x14ac:dyDescent="0.25">
      <c r="B20" s="53" t="s">
        <v>55</v>
      </c>
      <c r="C20" s="54"/>
      <c r="D20" s="60">
        <f>SUM(D22:D23)</f>
        <v>34568177.689999998</v>
      </c>
      <c r="E20" s="59">
        <f>SUM(E22:E23)</f>
        <v>34568177.689999998</v>
      </c>
    </row>
    <row r="21" spans="2:7" s="14" customFormat="1" ht="22.5" customHeight="1" x14ac:dyDescent="0.25">
      <c r="B21" s="53"/>
      <c r="C21" s="54"/>
      <c r="D21" s="60"/>
      <c r="E21" s="59"/>
      <c r="F21" s="13"/>
    </row>
    <row r="22" spans="2:7" ht="29.25" customHeight="1" x14ac:dyDescent="0.25">
      <c r="B22" s="57" t="s">
        <v>56</v>
      </c>
      <c r="C22" s="58"/>
      <c r="D22" s="38">
        <v>0</v>
      </c>
      <c r="E22" s="40">
        <v>0</v>
      </c>
    </row>
    <row r="23" spans="2:7" ht="15.9" customHeight="1" x14ac:dyDescent="0.25">
      <c r="B23" s="57" t="s">
        <v>60</v>
      </c>
      <c r="C23" s="58"/>
      <c r="D23" s="42">
        <v>34568177.689999998</v>
      </c>
      <c r="E23" s="43">
        <v>34568177.689999998</v>
      </c>
    </row>
    <row r="24" spans="2:7" ht="15" customHeight="1" x14ac:dyDescent="0.25">
      <c r="B24" s="55"/>
      <c r="C24" s="56"/>
      <c r="D24" s="33"/>
      <c r="E24" s="34"/>
    </row>
    <row r="25" spans="2:7" ht="15" customHeight="1" x14ac:dyDescent="0.25">
      <c r="B25" s="53" t="s">
        <v>17</v>
      </c>
      <c r="C25" s="54"/>
      <c r="D25" s="31">
        <f>SUM(D26:D30)</f>
        <v>492165881.97000003</v>
      </c>
      <c r="E25" s="32">
        <f>SUM(E26:E30)</f>
        <v>390825951.01000005</v>
      </c>
    </row>
    <row r="26" spans="2:7" ht="15" customHeight="1" x14ac:dyDescent="0.25">
      <c r="B26" s="57" t="s">
        <v>44</v>
      </c>
      <c r="C26" s="58"/>
      <c r="D26" s="42">
        <v>491259757.22000003</v>
      </c>
      <c r="E26" s="43">
        <v>389893972.72000003</v>
      </c>
    </row>
    <row r="27" spans="2:7" ht="15" customHeight="1" x14ac:dyDescent="0.25">
      <c r="B27" s="57" t="s">
        <v>19</v>
      </c>
      <c r="C27" s="58"/>
      <c r="D27" s="38">
        <v>0</v>
      </c>
      <c r="E27" s="40">
        <v>0</v>
      </c>
    </row>
    <row r="28" spans="2:7" ht="15" customHeight="1" x14ac:dyDescent="0.25">
      <c r="B28" s="57" t="s">
        <v>20</v>
      </c>
      <c r="C28" s="58"/>
      <c r="D28" s="38">
        <v>0</v>
      </c>
      <c r="E28" s="40">
        <v>0</v>
      </c>
      <c r="G28" s="15"/>
    </row>
    <row r="29" spans="2:7" ht="15" customHeight="1" x14ac:dyDescent="0.25">
      <c r="B29" s="57" t="s">
        <v>22</v>
      </c>
      <c r="C29" s="58"/>
      <c r="D29" s="38">
        <v>0</v>
      </c>
      <c r="E29" s="40">
        <v>0</v>
      </c>
    </row>
    <row r="30" spans="2:7" ht="15" customHeight="1" x14ac:dyDescent="0.25">
      <c r="B30" s="57" t="s">
        <v>24</v>
      </c>
      <c r="C30" s="58"/>
      <c r="D30" s="42">
        <v>906124.75</v>
      </c>
      <c r="E30" s="43">
        <v>931978.29</v>
      </c>
    </row>
    <row r="31" spans="2:7" ht="15" customHeight="1" x14ac:dyDescent="0.25">
      <c r="B31" s="61"/>
      <c r="C31" s="62"/>
      <c r="D31" s="33"/>
      <c r="E31" s="34"/>
    </row>
    <row r="32" spans="2:7" ht="15" customHeight="1" x14ac:dyDescent="0.25">
      <c r="B32" s="63" t="s">
        <v>26</v>
      </c>
      <c r="C32" s="64"/>
      <c r="D32" s="31">
        <f>SUM(D11+D20+D25)</f>
        <v>1583946146.6600001</v>
      </c>
      <c r="E32" s="32">
        <f>SUM(E11+E20+E25)</f>
        <v>1371277425.7</v>
      </c>
      <c r="G32" s="15"/>
    </row>
    <row r="33" spans="2:7" ht="15" customHeight="1" x14ac:dyDescent="0.25">
      <c r="B33" s="55"/>
      <c r="C33" s="56"/>
      <c r="D33" s="33"/>
      <c r="E33" s="34"/>
    </row>
    <row r="34" spans="2:7" ht="15" customHeight="1" x14ac:dyDescent="0.25">
      <c r="B34" s="53" t="s">
        <v>3</v>
      </c>
      <c r="C34" s="54"/>
      <c r="D34" s="33"/>
      <c r="E34" s="34"/>
    </row>
    <row r="35" spans="2:7" ht="15" customHeight="1" x14ac:dyDescent="0.25">
      <c r="B35" s="55"/>
      <c r="C35" s="56"/>
      <c r="D35" s="33"/>
      <c r="E35" s="34"/>
    </row>
    <row r="36" spans="2:7" ht="15" customHeight="1" x14ac:dyDescent="0.25">
      <c r="B36" s="53" t="s">
        <v>45</v>
      </c>
      <c r="C36" s="54"/>
      <c r="D36" s="31">
        <f>SUM(D37:D39)</f>
        <v>129307176.72999999</v>
      </c>
      <c r="E36" s="32">
        <f>SUM(E37:E39)</f>
        <v>115649766.44</v>
      </c>
    </row>
    <row r="37" spans="2:7" ht="15" customHeight="1" x14ac:dyDescent="0.25">
      <c r="B37" s="57" t="s">
        <v>46</v>
      </c>
      <c r="C37" s="58"/>
      <c r="D37" s="42">
        <v>88838262.209999993</v>
      </c>
      <c r="E37" s="43">
        <v>79998252.510000005</v>
      </c>
    </row>
    <row r="38" spans="2:7" ht="15" customHeight="1" x14ac:dyDescent="0.25">
      <c r="B38" s="57" t="s">
        <v>6</v>
      </c>
      <c r="C38" s="58"/>
      <c r="D38" s="42">
        <v>5510336.1500000004</v>
      </c>
      <c r="E38" s="43">
        <v>3652668.16</v>
      </c>
      <c r="F38" s="16"/>
    </row>
    <row r="39" spans="2:7" ht="15" customHeight="1" x14ac:dyDescent="0.25">
      <c r="B39" s="57" t="s">
        <v>8</v>
      </c>
      <c r="C39" s="58"/>
      <c r="D39" s="42">
        <v>34958578.369999997</v>
      </c>
      <c r="E39" s="43">
        <v>31998845.77</v>
      </c>
      <c r="F39" s="16"/>
    </row>
    <row r="40" spans="2:7" ht="15" customHeight="1" x14ac:dyDescent="0.25">
      <c r="B40" s="55"/>
      <c r="C40" s="56"/>
      <c r="D40" s="33"/>
      <c r="E40" s="34"/>
    </row>
    <row r="41" spans="2:7" ht="15" customHeight="1" x14ac:dyDescent="0.25">
      <c r="B41" s="53" t="s">
        <v>42</v>
      </c>
      <c r="C41" s="54"/>
      <c r="D41" s="31">
        <f>SUM(D42:D50)</f>
        <v>300452041.19999999</v>
      </c>
      <c r="E41" s="32">
        <f>SUM(E42:E50)</f>
        <v>299801108.44</v>
      </c>
    </row>
    <row r="42" spans="2:7" ht="15" customHeight="1" x14ac:dyDescent="0.25">
      <c r="B42" s="57" t="s">
        <v>10</v>
      </c>
      <c r="C42" s="58"/>
      <c r="D42" s="42">
        <v>297245535.25999999</v>
      </c>
      <c r="E42" s="43">
        <v>297245535.25999999</v>
      </c>
      <c r="F42" s="16"/>
    </row>
    <row r="43" spans="2:7" ht="15" customHeight="1" x14ac:dyDescent="0.25">
      <c r="B43" s="57" t="s">
        <v>11</v>
      </c>
      <c r="C43" s="58"/>
      <c r="D43" s="38">
        <v>0</v>
      </c>
      <c r="E43" s="40">
        <v>0</v>
      </c>
      <c r="G43" s="17"/>
    </row>
    <row r="44" spans="2:7" ht="15" customHeight="1" x14ac:dyDescent="0.25">
      <c r="B44" s="57" t="s">
        <v>12</v>
      </c>
      <c r="C44" s="58"/>
      <c r="D44" s="42">
        <v>3206505.94</v>
      </c>
      <c r="E44" s="43">
        <v>2555573.1800000002</v>
      </c>
      <c r="F44" s="16"/>
      <c r="G44" s="17"/>
    </row>
    <row r="45" spans="2:7" ht="15" customHeight="1" x14ac:dyDescent="0.25">
      <c r="B45" s="57" t="s">
        <v>48</v>
      </c>
      <c r="C45" s="58"/>
      <c r="D45" s="38">
        <v>0</v>
      </c>
      <c r="E45" s="40">
        <v>0</v>
      </c>
      <c r="G45" s="17"/>
    </row>
    <row r="46" spans="2:7" ht="15" customHeight="1" x14ac:dyDescent="0.25">
      <c r="B46" s="57" t="s">
        <v>13</v>
      </c>
      <c r="C46" s="58"/>
      <c r="D46" s="38">
        <v>0</v>
      </c>
      <c r="E46" s="40">
        <v>0</v>
      </c>
      <c r="G46" s="15"/>
    </row>
    <row r="47" spans="2:7" ht="15" customHeight="1" x14ac:dyDescent="0.25">
      <c r="B47" s="57" t="s">
        <v>15</v>
      </c>
      <c r="C47" s="58"/>
      <c r="D47" s="38">
        <v>0</v>
      </c>
      <c r="E47" s="40">
        <v>0</v>
      </c>
      <c r="G47" s="15"/>
    </row>
    <row r="48" spans="2:7" ht="15" customHeight="1" x14ac:dyDescent="0.25">
      <c r="B48" s="57" t="s">
        <v>47</v>
      </c>
      <c r="C48" s="58"/>
      <c r="D48" s="38">
        <v>0</v>
      </c>
      <c r="E48" s="40">
        <v>0</v>
      </c>
    </row>
    <row r="49" spans="2:7" ht="15" customHeight="1" x14ac:dyDescent="0.25">
      <c r="B49" s="57" t="s">
        <v>16</v>
      </c>
      <c r="C49" s="58"/>
      <c r="D49" s="38">
        <v>0</v>
      </c>
      <c r="E49" s="40">
        <v>0</v>
      </c>
    </row>
    <row r="50" spans="2:7" ht="15" customHeight="1" x14ac:dyDescent="0.25">
      <c r="B50" s="57" t="s">
        <v>18</v>
      </c>
      <c r="C50" s="58"/>
      <c r="D50" s="38">
        <v>0</v>
      </c>
      <c r="E50" s="40">
        <v>0</v>
      </c>
      <c r="G50" s="15"/>
    </row>
    <row r="51" spans="2:7" ht="15" customHeight="1" x14ac:dyDescent="0.25">
      <c r="B51" s="55"/>
      <c r="C51" s="56"/>
      <c r="D51" s="33"/>
      <c r="E51" s="34"/>
    </row>
    <row r="52" spans="2:7" ht="15" customHeight="1" x14ac:dyDescent="0.25">
      <c r="B52" s="53" t="s">
        <v>14</v>
      </c>
      <c r="C52" s="54"/>
      <c r="D52" s="39">
        <f>SUM(D53:D55)</f>
        <v>0</v>
      </c>
      <c r="E52" s="41">
        <f>SUM(E53:E55)</f>
        <v>0</v>
      </c>
    </row>
    <row r="53" spans="2:7" ht="15" customHeight="1" x14ac:dyDescent="0.25">
      <c r="B53" s="57" t="s">
        <v>21</v>
      </c>
      <c r="C53" s="58"/>
      <c r="D53" s="38">
        <v>0</v>
      </c>
      <c r="E53" s="40">
        <v>0</v>
      </c>
    </row>
    <row r="54" spans="2:7" ht="15" customHeight="1" x14ac:dyDescent="0.25">
      <c r="B54" s="57" t="s">
        <v>23</v>
      </c>
      <c r="C54" s="58"/>
      <c r="D54" s="38">
        <v>0</v>
      </c>
      <c r="E54" s="40">
        <v>0</v>
      </c>
    </row>
    <row r="55" spans="2:7" ht="15" customHeight="1" x14ac:dyDescent="0.25">
      <c r="B55" s="57" t="s">
        <v>25</v>
      </c>
      <c r="C55" s="58"/>
      <c r="D55" s="38">
        <v>0</v>
      </c>
      <c r="E55" s="40">
        <v>0</v>
      </c>
    </row>
    <row r="56" spans="2:7" ht="15" customHeight="1" x14ac:dyDescent="0.25">
      <c r="B56" s="55"/>
      <c r="C56" s="56"/>
      <c r="D56" s="33"/>
      <c r="E56" s="34"/>
    </row>
    <row r="57" spans="2:7" ht="15" customHeight="1" x14ac:dyDescent="0.25">
      <c r="B57" s="53" t="s">
        <v>27</v>
      </c>
      <c r="C57" s="54"/>
      <c r="D57" s="31">
        <f>SUM(D58:D62)</f>
        <v>479377095.94999999</v>
      </c>
      <c r="E57" s="32">
        <f>SUM(E58:E62)</f>
        <v>379379089.62</v>
      </c>
    </row>
    <row r="58" spans="2:7" ht="15" customHeight="1" x14ac:dyDescent="0.25">
      <c r="B58" s="57" t="s">
        <v>28</v>
      </c>
      <c r="C58" s="58"/>
      <c r="D58" s="42">
        <v>479377095.94999999</v>
      </c>
      <c r="E58" s="43">
        <v>379379089.62</v>
      </c>
      <c r="F58" s="16"/>
    </row>
    <row r="59" spans="2:7" ht="15" customHeight="1" x14ac:dyDescent="0.25">
      <c r="B59" s="57" t="s">
        <v>29</v>
      </c>
      <c r="C59" s="58"/>
      <c r="D59" s="38">
        <v>0</v>
      </c>
      <c r="E59" s="40">
        <v>0</v>
      </c>
    </row>
    <row r="60" spans="2:7" ht="15" customHeight="1" x14ac:dyDescent="0.25">
      <c r="B60" s="57" t="s">
        <v>30</v>
      </c>
      <c r="C60" s="58"/>
      <c r="D60" s="38">
        <v>0</v>
      </c>
      <c r="E60" s="40">
        <v>0</v>
      </c>
    </row>
    <row r="61" spans="2:7" ht="15" customHeight="1" x14ac:dyDescent="0.25">
      <c r="B61" s="57" t="s">
        <v>31</v>
      </c>
      <c r="C61" s="58"/>
      <c r="D61" s="38">
        <v>0</v>
      </c>
      <c r="E61" s="40">
        <v>0</v>
      </c>
    </row>
    <row r="62" spans="2:7" ht="15" customHeight="1" x14ac:dyDescent="0.25">
      <c r="B62" s="57" t="s">
        <v>32</v>
      </c>
      <c r="C62" s="58"/>
      <c r="D62" s="38">
        <v>0</v>
      </c>
      <c r="E62" s="40">
        <v>0</v>
      </c>
    </row>
    <row r="63" spans="2:7" ht="15" customHeight="1" x14ac:dyDescent="0.25">
      <c r="B63" s="53" t="s">
        <v>33</v>
      </c>
      <c r="C63" s="54"/>
      <c r="D63" s="31">
        <f>SUM(D64:D69)</f>
        <v>13243980.039999999</v>
      </c>
      <c r="E63" s="32">
        <f>SUM(E64:E69)</f>
        <v>11959523.74</v>
      </c>
    </row>
    <row r="64" spans="2:7" ht="15" customHeight="1" x14ac:dyDescent="0.25">
      <c r="B64" s="57" t="s">
        <v>34</v>
      </c>
      <c r="C64" s="58"/>
      <c r="D64" s="42">
        <v>11499385.039999999</v>
      </c>
      <c r="E64" s="43">
        <v>10214928.74</v>
      </c>
    </row>
    <row r="65" spans="2:9" ht="15" customHeight="1" x14ac:dyDescent="0.25">
      <c r="B65" s="57" t="s">
        <v>35</v>
      </c>
      <c r="C65" s="58"/>
      <c r="D65" s="38">
        <v>0</v>
      </c>
      <c r="E65" s="40">
        <v>0</v>
      </c>
    </row>
    <row r="66" spans="2:9" ht="15" customHeight="1" x14ac:dyDescent="0.25">
      <c r="B66" s="57" t="s">
        <v>36</v>
      </c>
      <c r="C66" s="58"/>
      <c r="D66" s="38">
        <v>0</v>
      </c>
      <c r="E66" s="40">
        <v>0</v>
      </c>
    </row>
    <row r="67" spans="2:9" ht="15" customHeight="1" x14ac:dyDescent="0.25">
      <c r="B67" s="57" t="s">
        <v>37</v>
      </c>
      <c r="C67" s="58"/>
      <c r="D67" s="38">
        <v>0</v>
      </c>
      <c r="E67" s="40">
        <v>0</v>
      </c>
    </row>
    <row r="68" spans="2:9" ht="15" customHeight="1" x14ac:dyDescent="0.25">
      <c r="B68" s="57" t="s">
        <v>38</v>
      </c>
      <c r="C68" s="58"/>
      <c r="D68" s="38">
        <v>0</v>
      </c>
      <c r="E68" s="40">
        <v>0</v>
      </c>
    </row>
    <row r="69" spans="2:9" ht="15" customHeight="1" x14ac:dyDescent="0.25">
      <c r="B69" s="57" t="s">
        <v>39</v>
      </c>
      <c r="C69" s="58"/>
      <c r="D69" s="42">
        <v>1744595</v>
      </c>
      <c r="E69" s="43">
        <v>1744595</v>
      </c>
    </row>
    <row r="70" spans="2:9" ht="15" customHeight="1" x14ac:dyDescent="0.25">
      <c r="B70" s="5"/>
      <c r="C70" s="6"/>
      <c r="D70" s="33"/>
      <c r="E70" s="34"/>
    </row>
    <row r="71" spans="2:9" ht="15" customHeight="1" x14ac:dyDescent="0.25">
      <c r="B71" s="18" t="s">
        <v>40</v>
      </c>
      <c r="C71" s="6"/>
      <c r="D71" s="31">
        <f>SUM(D72)</f>
        <v>23165298.91</v>
      </c>
      <c r="E71" s="32">
        <f>SUM(E72)</f>
        <v>20629311.300000001</v>
      </c>
      <c r="G71" s="19"/>
    </row>
    <row r="72" spans="2:9" ht="15" customHeight="1" x14ac:dyDescent="0.25">
      <c r="B72" s="57" t="s">
        <v>49</v>
      </c>
      <c r="C72" s="58"/>
      <c r="D72" s="42">
        <v>23165298.91</v>
      </c>
      <c r="E72" s="43">
        <v>20629311.300000001</v>
      </c>
      <c r="G72" s="42"/>
    </row>
    <row r="73" spans="2:9" ht="15" customHeight="1" x14ac:dyDescent="0.25">
      <c r="B73" s="5"/>
      <c r="C73" s="6"/>
      <c r="D73" s="33"/>
      <c r="E73" s="34"/>
    </row>
    <row r="74" spans="2:9" ht="15" customHeight="1" x14ac:dyDescent="0.25">
      <c r="B74" s="20" t="s">
        <v>41</v>
      </c>
      <c r="C74" s="21"/>
      <c r="D74" s="31">
        <f>SUM(D71+D63+D57+D52+D41+D36)</f>
        <v>945545592.82999992</v>
      </c>
      <c r="E74" s="32">
        <f>SUM(E71+E63+E57+E52+E41+E36)</f>
        <v>827418799.53999996</v>
      </c>
      <c r="F74" s="22">
        <v>845359.9</v>
      </c>
      <c r="G74" s="23"/>
      <c r="I74" s="23"/>
    </row>
    <row r="75" spans="2:9" ht="15" customHeight="1" x14ac:dyDescent="0.25">
      <c r="B75" s="5"/>
      <c r="C75" s="6"/>
      <c r="D75" s="33"/>
      <c r="E75" s="34"/>
      <c r="G75" s="37"/>
    </row>
    <row r="76" spans="2:9" ht="15" customHeight="1" x14ac:dyDescent="0.25">
      <c r="B76" s="24" t="s">
        <v>50</v>
      </c>
      <c r="C76" s="25"/>
      <c r="D76" s="35">
        <f>D32-D74</f>
        <v>638400553.83000016</v>
      </c>
      <c r="E76" s="36">
        <f>E32-E74</f>
        <v>543858626.16000009</v>
      </c>
      <c r="F76" s="22">
        <f>+D76-E76</f>
        <v>94541927.670000076</v>
      </c>
      <c r="G76" s="26"/>
    </row>
    <row r="77" spans="2:9" ht="6" customHeight="1" x14ac:dyDescent="0.25">
      <c r="B77" s="27"/>
      <c r="C77" s="6"/>
      <c r="D77" s="6"/>
      <c r="E77" s="6"/>
    </row>
    <row r="78" spans="2:9" ht="11.4" customHeight="1" x14ac:dyDescent="0.25">
      <c r="B78" s="65" t="s">
        <v>51</v>
      </c>
      <c r="C78" s="65"/>
      <c r="D78" s="65"/>
      <c r="E78" s="65"/>
    </row>
    <row r="79" spans="2:9" ht="9.9" customHeight="1" x14ac:dyDescent="0.25"/>
    <row r="80" spans="2:9" x14ac:dyDescent="0.25">
      <c r="C80" s="28"/>
      <c r="D80" s="29"/>
      <c r="E80" s="29"/>
    </row>
    <row r="81" spans="4:8" x14ac:dyDescent="0.25">
      <c r="D81" s="19"/>
    </row>
    <row r="91" spans="4:8" x14ac:dyDescent="0.25">
      <c r="D91" s="30"/>
      <c r="E91" s="30"/>
      <c r="F91" s="30"/>
      <c r="G91" s="30"/>
      <c r="H91" s="30"/>
    </row>
    <row r="92" spans="4:8" x14ac:dyDescent="0.25">
      <c r="D92" s="30"/>
      <c r="E92" s="30"/>
      <c r="F92" s="30"/>
      <c r="G92" s="30"/>
    </row>
  </sheetData>
  <mergeCells count="68">
    <mergeCell ref="B72:C72"/>
    <mergeCell ref="B78:E78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20:C21"/>
    <mergeCell ref="D20:D21"/>
    <mergeCell ref="E20:E21"/>
    <mergeCell ref="B10:C10"/>
    <mergeCell ref="B11:C11"/>
    <mergeCell ref="B12:C12"/>
    <mergeCell ref="B13:C13"/>
    <mergeCell ref="B14:C14"/>
    <mergeCell ref="B15:C15"/>
    <mergeCell ref="B1:E1"/>
    <mergeCell ref="B2:E2"/>
    <mergeCell ref="B3:E3"/>
    <mergeCell ref="B4:E4"/>
    <mergeCell ref="B7:C7"/>
    <mergeCell ref="B9:C9"/>
  </mergeCells>
  <printOptions horizontalCentered="1" verticalCentered="1"/>
  <pageMargins left="0.78740157480314965" right="0.39370078740157483" top="0.39370078740157483" bottom="0.19685039370078741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2019-06-11T16:51:18Z</cp:lastPrinted>
  <dcterms:created xsi:type="dcterms:W3CDTF">2014-09-04T17:23:24Z</dcterms:created>
  <dcterms:modified xsi:type="dcterms:W3CDTF">2019-10-10T14:29:43Z</dcterms:modified>
</cp:coreProperties>
</file>