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CONAC Formatos Anuales\CONAC Anual 2019\"/>
    </mc:Choice>
  </mc:AlternateContent>
  <bookViews>
    <workbookView xWindow="0" yWindow="0" windowWidth="28800" windowHeight="13020"/>
  </bookViews>
  <sheets>
    <sheet name="Calendario 2019" sheetId="15" r:id="rId1"/>
    <sheet name="Anual Orig" sheetId="16" r:id="rId2"/>
  </sheets>
  <definedNames>
    <definedName name="_xlnm.Print_Area" localSheetId="1">'Anual Orig'!#REF!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7" i="16" l="1"/>
  <c r="O207" i="16"/>
  <c r="N207" i="16"/>
  <c r="M207" i="16"/>
  <c r="L207" i="16"/>
  <c r="K207" i="16"/>
  <c r="J207" i="16"/>
  <c r="I207" i="16"/>
  <c r="H207" i="16"/>
  <c r="G207" i="16"/>
  <c r="F207" i="16"/>
  <c r="E207" i="16"/>
  <c r="D207" i="16"/>
  <c r="P212" i="16" l="1"/>
  <c r="O212" i="16"/>
  <c r="N212" i="16"/>
  <c r="M212" i="16"/>
  <c r="L212" i="16"/>
  <c r="K212" i="16"/>
  <c r="J212" i="16"/>
  <c r="I212" i="16"/>
  <c r="H212" i="16"/>
  <c r="G212" i="16"/>
  <c r="F212" i="16"/>
  <c r="E212" i="16"/>
  <c r="D212" i="16"/>
  <c r="P246" i="16"/>
  <c r="O246" i="16"/>
  <c r="N246" i="16"/>
  <c r="M246" i="16"/>
  <c r="L246" i="16"/>
  <c r="K246" i="16"/>
  <c r="J246" i="16"/>
  <c r="I246" i="16"/>
  <c r="H246" i="16"/>
  <c r="G246" i="16"/>
  <c r="F246" i="16"/>
  <c r="E246" i="16"/>
  <c r="D246" i="16"/>
  <c r="P243" i="16"/>
  <c r="O243" i="16"/>
  <c r="N243" i="16"/>
  <c r="M243" i="16"/>
  <c r="L243" i="16"/>
  <c r="K243" i="16"/>
  <c r="J243" i="16"/>
  <c r="I243" i="16"/>
  <c r="H243" i="16"/>
  <c r="G243" i="16"/>
  <c r="F243" i="16"/>
  <c r="E243" i="16"/>
  <c r="D243" i="16"/>
  <c r="P239" i="16"/>
  <c r="O239" i="16"/>
  <c r="N239" i="16"/>
  <c r="M239" i="16"/>
  <c r="L239" i="16"/>
  <c r="K239" i="16"/>
  <c r="J239" i="16"/>
  <c r="I239" i="16"/>
  <c r="H239" i="16"/>
  <c r="G239" i="16"/>
  <c r="F239" i="16"/>
  <c r="E239" i="16"/>
  <c r="D239" i="16"/>
  <c r="P229" i="16"/>
  <c r="O229" i="16"/>
  <c r="N229" i="16"/>
  <c r="M229" i="16"/>
  <c r="L229" i="16"/>
  <c r="K229" i="16"/>
  <c r="J229" i="16"/>
  <c r="I229" i="16"/>
  <c r="H229" i="16"/>
  <c r="G229" i="16"/>
  <c r="F229" i="16"/>
  <c r="E229" i="16"/>
  <c r="D229" i="16"/>
  <c r="P221" i="16"/>
  <c r="O221" i="16"/>
  <c r="N221" i="16"/>
  <c r="M221" i="16"/>
  <c r="L221" i="16"/>
  <c r="K221" i="16"/>
  <c r="J221" i="16"/>
  <c r="I221" i="16"/>
  <c r="H221" i="16"/>
  <c r="G221" i="16"/>
  <c r="F221" i="16"/>
  <c r="E221" i="16"/>
  <c r="D221" i="16"/>
  <c r="P214" i="16"/>
  <c r="O214" i="16"/>
  <c r="N214" i="16"/>
  <c r="M214" i="16"/>
  <c r="L214" i="16"/>
  <c r="K214" i="16"/>
  <c r="J214" i="16"/>
  <c r="I214" i="16"/>
  <c r="H214" i="16"/>
  <c r="G214" i="16"/>
  <c r="F214" i="16"/>
  <c r="E214" i="16"/>
  <c r="D214" i="16"/>
  <c r="P195" i="16"/>
  <c r="O195" i="16"/>
  <c r="N195" i="16"/>
  <c r="M195" i="16"/>
  <c r="L195" i="16"/>
  <c r="K195" i="16"/>
  <c r="J195" i="16"/>
  <c r="I195" i="16"/>
  <c r="H195" i="16"/>
  <c r="G195" i="16"/>
  <c r="F195" i="16"/>
  <c r="E195" i="16"/>
  <c r="P190" i="16"/>
  <c r="O190" i="16"/>
  <c r="N190" i="16"/>
  <c r="M190" i="16"/>
  <c r="L190" i="16"/>
  <c r="K190" i="16"/>
  <c r="J190" i="16"/>
  <c r="I190" i="16"/>
  <c r="H190" i="16"/>
  <c r="G190" i="16"/>
  <c r="F190" i="16"/>
  <c r="E190" i="16"/>
  <c r="P179" i="16"/>
  <c r="O179" i="16"/>
  <c r="N179" i="16"/>
  <c r="M179" i="16"/>
  <c r="L179" i="16"/>
  <c r="K179" i="16"/>
  <c r="J179" i="16"/>
  <c r="I179" i="16"/>
  <c r="H179" i="16"/>
  <c r="G179" i="16"/>
  <c r="F179" i="16"/>
  <c r="E179" i="16"/>
  <c r="P169" i="16"/>
  <c r="O169" i="16"/>
  <c r="N169" i="16"/>
  <c r="M169" i="16"/>
  <c r="L169" i="16"/>
  <c r="K169" i="16"/>
  <c r="J169" i="16"/>
  <c r="I169" i="16"/>
  <c r="H169" i="16"/>
  <c r="G169" i="16"/>
  <c r="F169" i="16"/>
  <c r="E169" i="16"/>
  <c r="P163" i="16"/>
  <c r="O163" i="16"/>
  <c r="N163" i="16"/>
  <c r="M163" i="16"/>
  <c r="L163" i="16"/>
  <c r="K163" i="16"/>
  <c r="J163" i="16"/>
  <c r="I163" i="16"/>
  <c r="H163" i="16"/>
  <c r="G163" i="16"/>
  <c r="F163" i="16"/>
  <c r="E163" i="16"/>
  <c r="P154" i="16"/>
  <c r="O154" i="16"/>
  <c r="N154" i="16"/>
  <c r="M154" i="16"/>
  <c r="L154" i="16"/>
  <c r="K154" i="16"/>
  <c r="J154" i="16"/>
  <c r="I154" i="16"/>
  <c r="H154" i="16"/>
  <c r="G154" i="16"/>
  <c r="F154" i="16"/>
  <c r="E154" i="16"/>
  <c r="P150" i="16"/>
  <c r="O150" i="16"/>
  <c r="N150" i="16"/>
  <c r="M150" i="16"/>
  <c r="L150" i="16"/>
  <c r="K150" i="16"/>
  <c r="J150" i="16"/>
  <c r="I150" i="16"/>
  <c r="H150" i="16"/>
  <c r="G150" i="16"/>
  <c r="F150" i="16"/>
  <c r="E150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P104" i="16"/>
  <c r="O104" i="16"/>
  <c r="N104" i="16"/>
  <c r="M104" i="16"/>
  <c r="L104" i="16"/>
  <c r="K104" i="16"/>
  <c r="J104" i="16"/>
  <c r="I104" i="16"/>
  <c r="H104" i="16"/>
  <c r="G104" i="16"/>
  <c r="F104" i="16"/>
  <c r="E104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200" i="16"/>
  <c r="D201" i="16"/>
  <c r="D177" i="16"/>
  <c r="D172" i="16"/>
  <c r="D162" i="16"/>
  <c r="D159" i="16"/>
  <c r="D145" i="16"/>
  <c r="D110" i="16"/>
  <c r="D103" i="16"/>
  <c r="D97" i="16"/>
  <c r="D93" i="16"/>
  <c r="D90" i="16"/>
  <c r="D87" i="16"/>
  <c r="D84" i="16"/>
  <c r="D80" i="16"/>
  <c r="D74" i="16"/>
  <c r="D70" i="16"/>
  <c r="D66" i="16"/>
  <c r="D62" i="16"/>
  <c r="D58" i="16"/>
  <c r="D54" i="16"/>
  <c r="D48" i="16"/>
  <c r="D45" i="16"/>
  <c r="D41" i="16"/>
  <c r="D37" i="16"/>
  <c r="D33" i="16"/>
  <c r="D29" i="16"/>
  <c r="D25" i="16"/>
  <c r="D21" i="16"/>
  <c r="D18" i="16"/>
  <c r="D12" i="16"/>
  <c r="D199" i="16"/>
  <c r="D198" i="16"/>
  <c r="D197" i="16"/>
  <c r="D194" i="16"/>
  <c r="D193" i="16"/>
  <c r="D192" i="16"/>
  <c r="D189" i="16"/>
  <c r="D188" i="16"/>
  <c r="D187" i="16"/>
  <c r="D186" i="16"/>
  <c r="D185" i="16"/>
  <c r="D184" i="16"/>
  <c r="D181" i="16"/>
  <c r="D178" i="16"/>
  <c r="D176" i="16"/>
  <c r="D175" i="16"/>
  <c r="D174" i="16"/>
  <c r="D173" i="16"/>
  <c r="D171" i="16"/>
  <c r="D168" i="16"/>
  <c r="D167" i="16"/>
  <c r="D166" i="16"/>
  <c r="D165" i="16"/>
  <c r="D161" i="16"/>
  <c r="D160" i="16"/>
  <c r="D158" i="16"/>
  <c r="D157" i="16"/>
  <c r="D156" i="16"/>
  <c r="D153" i="16"/>
  <c r="D152" i="16"/>
  <c r="D149" i="16"/>
  <c r="D148" i="16"/>
  <c r="D147" i="16"/>
  <c r="D146" i="16"/>
  <c r="D144" i="16"/>
  <c r="D141" i="16"/>
  <c r="D140" i="16"/>
  <c r="D139" i="16"/>
  <c r="D138" i="16"/>
  <c r="D137" i="16"/>
  <c r="D136" i="16"/>
  <c r="D133" i="16"/>
  <c r="D132" i="16"/>
  <c r="D129" i="16"/>
  <c r="D126" i="16"/>
  <c r="D125" i="16"/>
  <c r="D122" i="16"/>
  <c r="D121" i="16"/>
  <c r="D120" i="16"/>
  <c r="D119" i="16"/>
  <c r="D116" i="16"/>
  <c r="D115" i="16"/>
  <c r="D114" i="16"/>
  <c r="D113" i="16"/>
  <c r="D109" i="16"/>
  <c r="D102" i="16"/>
  <c r="D99" i="16"/>
  <c r="D96" i="16"/>
  <c r="D92" i="16"/>
  <c r="D89" i="16"/>
  <c r="D86" i="16"/>
  <c r="D83" i="16"/>
  <c r="D79" i="16"/>
  <c r="D73" i="16"/>
  <c r="D69" i="16"/>
  <c r="D65" i="16"/>
  <c r="D61" i="16"/>
  <c r="D57" i="16"/>
  <c r="D53" i="16"/>
  <c r="D47" i="16"/>
  <c r="D44" i="16"/>
  <c r="D40" i="16"/>
  <c r="D36" i="16"/>
  <c r="D32" i="16"/>
  <c r="D28" i="16"/>
  <c r="D24" i="16"/>
  <c r="D20" i="16"/>
  <c r="D17" i="16"/>
  <c r="D11" i="16"/>
  <c r="D108" i="16"/>
  <c r="D101" i="16"/>
  <c r="D95" i="16"/>
  <c r="D91" i="16"/>
  <c r="D88" i="16"/>
  <c r="D85" i="16"/>
  <c r="D82" i="16"/>
  <c r="D78" i="16"/>
  <c r="D72" i="16"/>
  <c r="D68" i="16"/>
  <c r="D64" i="16"/>
  <c r="D60" i="16"/>
  <c r="D56" i="16"/>
  <c r="D52" i="16"/>
  <c r="D46" i="16"/>
  <c r="D43" i="16"/>
  <c r="D39" i="16"/>
  <c r="D35" i="16"/>
  <c r="D31" i="16"/>
  <c r="D27" i="16"/>
  <c r="D23" i="16"/>
  <c r="D19" i="16"/>
  <c r="D16" i="16"/>
  <c r="D10" i="16"/>
  <c r="D107" i="16"/>
  <c r="D106" i="16"/>
  <c r="D100" i="16"/>
  <c r="D98" i="16"/>
  <c r="D94" i="16"/>
  <c r="D81" i="16"/>
  <c r="D77" i="16"/>
  <c r="D71" i="16"/>
  <c r="D67" i="16"/>
  <c r="D63" i="16"/>
  <c r="D59" i="16"/>
  <c r="D55" i="16"/>
  <c r="D51" i="16"/>
  <c r="D42" i="16"/>
  <c r="D38" i="16"/>
  <c r="D34" i="16"/>
  <c r="D30" i="16"/>
  <c r="D26" i="16"/>
  <c r="D22" i="16"/>
  <c r="D15" i="16"/>
  <c r="D9" i="16"/>
  <c r="D13" i="16" l="1"/>
  <c r="F7" i="16"/>
  <c r="D150" i="16"/>
  <c r="D179" i="16"/>
  <c r="D104" i="16"/>
  <c r="D49" i="16"/>
  <c r="D117" i="16"/>
  <c r="D123" i="16"/>
  <c r="D127" i="16"/>
  <c r="D134" i="16"/>
  <c r="D154" i="16"/>
  <c r="D163" i="16"/>
  <c r="D169" i="16"/>
  <c r="D190" i="16"/>
  <c r="D195" i="16"/>
  <c r="D111" i="16"/>
  <c r="D142" i="16"/>
  <c r="D75" i="16"/>
  <c r="J7" i="16"/>
  <c r="N7" i="16"/>
  <c r="L7" i="16"/>
  <c r="H7" i="16"/>
  <c r="E7" i="16"/>
  <c r="I7" i="16"/>
  <c r="M7" i="16"/>
  <c r="P7" i="16"/>
  <c r="G7" i="16"/>
  <c r="K7" i="16"/>
  <c r="O7" i="16"/>
  <c r="C80" i="15"/>
  <c r="C79" i="15"/>
  <c r="C78" i="15"/>
  <c r="C77" i="15"/>
  <c r="C76" i="15"/>
  <c r="C75" i="15"/>
  <c r="C74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2" i="15"/>
  <c r="C71" i="15"/>
  <c r="C70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8" i="15"/>
  <c r="C67" i="15"/>
  <c r="C66" i="15"/>
  <c r="C65" i="15"/>
  <c r="C64" i="15"/>
  <c r="C63" i="15"/>
  <c r="C62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0" i="15"/>
  <c r="C59" i="15"/>
  <c r="C58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6" i="15"/>
  <c r="C55" i="15"/>
  <c r="C54" i="15"/>
  <c r="C53" i="15"/>
  <c r="C52" i="15"/>
  <c r="C51" i="15"/>
  <c r="C50" i="15"/>
  <c r="C49" i="15"/>
  <c r="C48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6" i="15"/>
  <c r="C45" i="15"/>
  <c r="C44" i="15"/>
  <c r="C43" i="15"/>
  <c r="C42" i="15"/>
  <c r="C41" i="15"/>
  <c r="C40" i="15"/>
  <c r="C39" i="15"/>
  <c r="C38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6" i="15"/>
  <c r="C35" i="15"/>
  <c r="C34" i="15"/>
  <c r="C33" i="15"/>
  <c r="C32" i="15"/>
  <c r="C31" i="15"/>
  <c r="C30" i="15"/>
  <c r="C29" i="15"/>
  <c r="C28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6" i="15"/>
  <c r="C25" i="15"/>
  <c r="C24" i="15"/>
  <c r="C23" i="15"/>
  <c r="C22" i="15"/>
  <c r="C21" i="15"/>
  <c r="C20" i="15"/>
  <c r="C19" i="15"/>
  <c r="C18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6" i="15"/>
  <c r="C15" i="15"/>
  <c r="C14" i="15"/>
  <c r="C13" i="15"/>
  <c r="C12" i="15"/>
  <c r="C11" i="15"/>
  <c r="C10" i="15"/>
  <c r="O9" i="15"/>
  <c r="N9" i="15"/>
  <c r="M9" i="15"/>
  <c r="L9" i="15"/>
  <c r="K9" i="15"/>
  <c r="J9" i="15"/>
  <c r="I9" i="15"/>
  <c r="H9" i="15"/>
  <c r="G9" i="15"/>
  <c r="F9" i="15"/>
  <c r="E9" i="15"/>
  <c r="D9" i="15"/>
  <c r="D7" i="16" l="1"/>
  <c r="C47" i="15"/>
  <c r="C73" i="15"/>
  <c r="C69" i="15"/>
  <c r="E8" i="15"/>
  <c r="M8" i="15"/>
  <c r="C37" i="15"/>
  <c r="C61" i="15"/>
  <c r="C17" i="15"/>
  <c r="C57" i="15"/>
  <c r="C27" i="15"/>
  <c r="D8" i="15"/>
  <c r="H8" i="15"/>
  <c r="L8" i="15"/>
  <c r="I8" i="15"/>
  <c r="G8" i="15"/>
  <c r="K8" i="15"/>
  <c r="O8" i="15"/>
  <c r="C9" i="15"/>
  <c r="F8" i="15"/>
  <c r="J8" i="15"/>
  <c r="N8" i="15"/>
  <c r="C8" i="15" l="1"/>
</calcChain>
</file>

<file path=xl/sharedStrings.xml><?xml version="1.0" encoding="utf-8"?>
<sst xmlns="http://schemas.openxmlformats.org/spreadsheetml/2006/main" count="129" uniqueCount="99">
  <si>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</si>
  <si>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</si>
  <si>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</si>
  <si>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</si>
  <si>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</si>
  <si>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</si>
  <si>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</si>
  <si>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</si>
  <si>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</si>
  <si>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</si>
  <si>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</si>
  <si>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</si>
  <si>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</si>
  <si>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</si>
  <si>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</si>
  <si>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</si>
  <si>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</si>
  <si>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</si>
  <si>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</si>
  <si>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</si>
  <si>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</si>
  <si>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</si>
  <si>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</si>
  <si>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</si>
  <si>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</si>
  <si>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</si>
  <si>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</si>
  <si>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</si>
  <si>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</si>
  <si>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</si>
  <si>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</si>
  <si>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</si>
  <si>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</si>
  <si>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</si>
  <si>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</si>
  <si>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</si>
  <si>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</si>
  <si>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</si>
  <si>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</si>
  <si>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</si>
  <si>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</si>
  <si>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</si>
  <si>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</si>
  <si>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</si>
  <si>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</si>
  <si>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</si>
  <si>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</si>
  <si>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</si>
  <si>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</si>
  <si>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</si>
  <si>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</si>
  <si>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</si>
  <si>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</si>
  <si>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</si>
  <si>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</si>
  <si>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</si>
  <si>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</si>
  <si>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</si>
  <si>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</si>
  <si>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</si>
  <si>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</si>
  <si>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</si>
  <si>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</si>
  <si>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</si>
  <si>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</si>
  <si>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</si>
  <si>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</si>
  <si>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</si>
  <si>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</si>
  <si>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</si>
  <si>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</si>
  <si>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</si>
  <si>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</si>
  <si>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</si>
  <si>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</si>
  <si>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</si>
  <si>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</si>
  <si>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</si>
  <si>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</si>
  <si>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</si>
  <si>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</si>
  <si>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</si>
  <si>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</si>
  <si>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</si>
  <si>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Instituto de la Función Registral del Estado de México</t>
  </si>
  <si>
    <t>Concepto</t>
  </si>
  <si>
    <t>T o t a l</t>
  </si>
  <si>
    <t>Anual</t>
  </si>
  <si>
    <t>Calendario de Presupuesto de Egresos del Ejercicio Fiscal 2019</t>
  </si>
  <si>
    <t>Presupuesto de egresos 2019</t>
  </si>
  <si>
    <t>Presupuesto calendarizado</t>
  </si>
  <si>
    <t>222C01000000000 Instituto de la Función Registral del Estado de México</t>
  </si>
  <si>
    <t>- A n u a l -</t>
  </si>
  <si>
    <t>Proyecto</t>
  </si>
  <si>
    <t>Fuente de financiamiento</t>
  </si>
  <si>
    <t>Partida</t>
  </si>
  <si>
    <t>TOTAL</t>
  </si>
  <si>
    <t>Modernización de los registros públicos de la propiedad y los catastros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</si>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</sst>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Gotham Book"/>
    </font>
    <font>
      <b/>
      <sz val="9"/>
      <color rgb="FF000000"/>
      <name val="Gotham Book"/>
    </font>
    <font>
      <b/>
      <sz val="8"/>
      <color theme="1"/>
      <name val="HelveticaNeueLT Std"/>
      <family val="2"/>
    </font>
    <font>
      <sz val="8"/>
      <color theme="1"/>
      <name val="HelveticaNeueLT Std"/>
      <family val="2"/>
    </font>
    <font>
      <b/>
      <sz val="8"/>
      <color theme="0"/>
      <name val="HelveticaNeueLT Std"/>
      <family val="2"/>
    </font>
    <font>
      <b/>
      <sz val="8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52">
    <xf numFmtId="0" fontId="0" fillId="0" borderId="0" xfId="0"/>
    <xf numFmtId="164" fontId="0" fillId="0" borderId="0" xfId="1" applyNumberFormat="1" applyFont="1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0" xfId="0" applyFont="1" applyFill="1"/>
    <xf numFmtId="37" fontId="3" fillId="0" borderId="7" xfId="2" applyNumberFormat="1" applyFont="1" applyFill="1" applyBorder="1" applyAlignment="1" applyProtection="1">
      <alignment horizontal="center" vertical="center"/>
    </xf>
    <xf numFmtId="0" fontId="2" fillId="0" borderId="0" xfId="0" applyFont="1"/>
    <xf numFmtId="164" fontId="2" fillId="2" borderId="0" xfId="1" applyNumberFormat="1" applyFont="1" applyFill="1" applyBorder="1" applyAlignment="1" applyProtection="1">
      <alignment horizontal="right" vertical="top" wrapText="1"/>
      <protection locked="0"/>
    </xf>
    <xf numFmtId="164" fontId="2" fillId="0" borderId="0" xfId="0" applyNumberFormat="1" applyFont="1"/>
    <xf numFmtId="0" fontId="9" fillId="0" borderId="0" xfId="0" applyFont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3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3" fontId="9" fillId="0" borderId="0" xfId="0" applyNumberFormat="1" applyFont="1" applyAlignment="1">
      <alignment horizontal="center" vertical="center" wrapText="1"/>
    </xf>
    <xf numFmtId="43" fontId="9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8" fillId="0" borderId="0" xfId="0" applyNumberFormat="1" applyFont="1" applyAlignment="1">
      <alignment horizontal="right" vertical="center" wrapText="1"/>
    </xf>
    <xf numFmtId="43" fontId="9" fillId="0" borderId="0" xfId="0" applyNumberFormat="1" applyFont="1" applyAlignment="1">
      <alignment vertical="center"/>
    </xf>
    <xf numFmtId="43" fontId="3" fillId="0" borderId="4" xfId="1" applyFont="1" applyFill="1" applyBorder="1" applyAlignment="1" applyProtection="1">
      <alignment horizontal="center" vertical="center"/>
    </xf>
    <xf numFmtId="43" fontId="7" fillId="0" borderId="3" xfId="1" applyFont="1" applyBorder="1" applyAlignment="1">
      <alignment horizontal="left" vertical="center" wrapText="1"/>
    </xf>
    <xf numFmtId="43" fontId="6" fillId="0" borderId="4" xfId="1" applyFont="1" applyBorder="1" applyAlignment="1">
      <alignment vertical="center" wrapText="1"/>
    </xf>
    <xf numFmtId="43" fontId="7" fillId="0" borderId="4" xfId="1" applyFont="1" applyBorder="1" applyAlignment="1">
      <alignment horizontal="left" vertical="center" wrapText="1"/>
    </xf>
    <xf numFmtId="43" fontId="6" fillId="0" borderId="6" xfId="1" applyFont="1" applyBorder="1" applyAlignment="1">
      <alignment vertical="center" wrapText="1"/>
    </xf>
    <xf numFmtId="37" fontId="3" fillId="0" borderId="1" xfId="2" applyNumberFormat="1" applyFont="1" applyFill="1" applyBorder="1" applyAlignment="1" applyProtection="1">
      <alignment horizontal="center" vertical="center"/>
    </xf>
    <xf numFmtId="37" fontId="3" fillId="0" borderId="4" xfId="2" applyNumberFormat="1" applyFont="1" applyFill="1" applyBorder="1" applyAlignment="1" applyProtection="1">
      <alignment horizontal="center" vertical="center"/>
    </xf>
    <xf numFmtId="37" fontId="3" fillId="0" borderId="2" xfId="2" applyNumberFormat="1" applyFont="1" applyFill="1" applyBorder="1" applyAlignment="1" applyProtection="1">
      <alignment horizontal="center"/>
    </xf>
    <xf numFmtId="37" fontId="3" fillId="0" borderId="8" xfId="2" applyNumberFormat="1" applyFont="1" applyFill="1" applyBorder="1" applyAlignment="1" applyProtection="1">
      <alignment horizontal="center"/>
    </xf>
    <xf numFmtId="37" fontId="3" fillId="0" borderId="3" xfId="2" applyNumberFormat="1" applyFont="1" applyFill="1" applyBorder="1" applyAlignment="1" applyProtection="1">
      <alignment horizontal="center"/>
    </xf>
    <xf numFmtId="37" fontId="3" fillId="0" borderId="1" xfId="2" applyNumberFormat="1" applyFont="1" applyFill="1" applyBorder="1" applyAlignment="1" applyProtection="1">
      <alignment horizontal="center"/>
      <protection locked="0"/>
    </xf>
    <xf numFmtId="37" fontId="3" fillId="0" borderId="0" xfId="2" applyNumberFormat="1" applyFont="1" applyFill="1" applyBorder="1" applyAlignment="1" applyProtection="1">
      <alignment horizontal="center"/>
      <protection locked="0"/>
    </xf>
    <xf numFmtId="37" fontId="3" fillId="0" borderId="4" xfId="2" applyNumberFormat="1" applyFont="1" applyFill="1" applyBorder="1" applyAlignment="1" applyProtection="1">
      <alignment horizontal="center"/>
      <protection locked="0"/>
    </xf>
    <xf numFmtId="37" fontId="3" fillId="0" borderId="1" xfId="2" applyNumberFormat="1" applyFont="1" applyFill="1" applyBorder="1" applyAlignment="1" applyProtection="1">
      <alignment horizontal="center"/>
    </xf>
    <xf numFmtId="37" fontId="3" fillId="0" borderId="0" xfId="2" applyNumberFormat="1" applyFont="1" applyFill="1" applyBorder="1" applyAlignment="1" applyProtection="1">
      <alignment horizontal="center"/>
    </xf>
    <xf numFmtId="37" fontId="3" fillId="0" borderId="4" xfId="2" applyNumberFormat="1" applyFont="1" applyFill="1" applyBorder="1" applyAlignment="1" applyProtection="1">
      <alignment horizontal="center"/>
    </xf>
    <xf numFmtId="37" fontId="3" fillId="0" borderId="5" xfId="2" applyNumberFormat="1" applyFont="1" applyFill="1" applyBorder="1" applyAlignment="1" applyProtection="1">
      <alignment horizontal="center"/>
    </xf>
    <xf numFmtId="37" fontId="3" fillId="0" borderId="9" xfId="2" applyNumberFormat="1" applyFont="1" applyFill="1" applyBorder="1" applyAlignment="1" applyProtection="1">
      <alignment horizontal="center"/>
    </xf>
    <xf numFmtId="37" fontId="3" fillId="0" borderId="6" xfId="2" applyNumberFormat="1" applyFont="1" applyFill="1" applyBorder="1" applyAlignment="1" applyProtection="1">
      <alignment horizontal="center"/>
    </xf>
    <xf numFmtId="37" fontId="3" fillId="0" borderId="2" xfId="2" applyNumberFormat="1" applyFont="1" applyFill="1" applyBorder="1" applyAlignment="1" applyProtection="1">
      <alignment horizontal="center" vertical="center" wrapText="1"/>
    </xf>
    <xf numFmtId="37" fontId="3" fillId="0" borderId="3" xfId="2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7">
    <cellStyle name="Millares" xfId="1" builtinId="3"/>
    <cellStyle name="Millares 2" xfId="2"/>
    <cellStyle name="Millares 2 2" xfId="3"/>
    <cellStyle name="Millares 3" xfId="4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85</xdr:row>
      <xdr:rowOff>9524</xdr:rowOff>
    </xdr:from>
    <xdr:to>
      <xdr:col>2</xdr:col>
      <xdr:colOff>673575</xdr:colOff>
      <xdr:row>90</xdr:row>
      <xdr:rowOff>152399</xdr:rowOff>
    </xdr:to>
    <xdr:sp macro="" textlink="">
      <xdr:nvSpPr>
        <xdr:cNvPr id="2" name="CuadroTexto 1"/>
        <xdr:cNvSpPr txBox="1"/>
      </xdr:nvSpPr>
      <xdr:spPr>
        <a:xfrm>
          <a:off x="2514600" y="16249649"/>
          <a:ext cx="298815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4</xdr:col>
      <xdr:colOff>561976</xdr:colOff>
      <xdr:row>84</xdr:row>
      <xdr:rowOff>180975</xdr:rowOff>
    </xdr:from>
    <xdr:to>
      <xdr:col>7</xdr:col>
      <xdr:colOff>683101</xdr:colOff>
      <xdr:row>90</xdr:row>
      <xdr:rowOff>171450</xdr:rowOff>
    </xdr:to>
    <xdr:sp macro="" textlink="">
      <xdr:nvSpPr>
        <xdr:cNvPr id="3" name="CuadroTexto 2"/>
        <xdr:cNvSpPr txBox="1"/>
      </xdr:nvSpPr>
      <xdr:spPr>
        <a:xfrm>
          <a:off x="8020051" y="16230600"/>
          <a:ext cx="306435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9</xdr:col>
      <xdr:colOff>504824</xdr:colOff>
      <xdr:row>85</xdr:row>
      <xdr:rowOff>19050</xdr:rowOff>
    </xdr:from>
    <xdr:to>
      <xdr:col>12</xdr:col>
      <xdr:colOff>873599</xdr:colOff>
      <xdr:row>90</xdr:row>
      <xdr:rowOff>161925</xdr:rowOff>
    </xdr:to>
    <xdr:sp macro="" textlink="">
      <xdr:nvSpPr>
        <xdr:cNvPr id="4" name="CuadroTexto 3"/>
        <xdr:cNvSpPr txBox="1"/>
      </xdr:nvSpPr>
      <xdr:spPr>
        <a:xfrm>
          <a:off x="12868274" y="16259175"/>
          <a:ext cx="331200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/>
  </sheetViews>
  <sheetFormatPr baseColWidth="10" defaultRowHeight="15"/>
  <cols>
    <col min="1" max="1" width="11.7109375" style="2" customWidth="1"/>
    <col min="2" max="2" width="60.7109375" style="2" customWidth="1"/>
    <col min="3" max="3" width="15.85546875" style="2" bestFit="1" customWidth="1"/>
    <col min="4" max="15" width="14.7109375" style="2" customWidth="1"/>
    <col min="16" max="16384" width="11.42578125" style="2"/>
  </cols>
  <sheetData>
    <row r="1" spans="1:15" ht="15.75" thickBot="1"/>
    <row r="2" spans="1:15">
      <c r="A2" s="33" t="s">
        <v>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>
      <c r="A3" s="36" t="s">
        <v>88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ht="15.75" thickBot="1">
      <c r="A5" s="42" t="s">
        <v>98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5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>
      <c r="A7" s="45" t="s">
        <v>85</v>
      </c>
      <c r="B7" s="46"/>
      <c r="C7" s="8" t="s">
        <v>87</v>
      </c>
      <c r="D7" s="8" t="s">
        <v>0</v>
      </c>
      <c r="E7" s="8" t="s">
        <v>1</v>
      </c>
      <c r="F7" s="8" t="s">
        <v>2</v>
      </c>
      <c r="G7" s="8" t="s">
        <v>3</v>
      </c>
      <c r="H7" s="8" t="s">
        <v>4</v>
      </c>
      <c r="I7" s="8" t="s">
        <v>5</v>
      </c>
      <c r="J7" s="8" t="s">
        <v>6</v>
      </c>
      <c r="K7" s="8" t="s">
        <v>7</v>
      </c>
      <c r="L7" s="8" t="s">
        <v>8</v>
      </c>
      <c r="M7" s="8" t="s">
        <v>9</v>
      </c>
      <c r="N7" s="8" t="s">
        <v>10</v>
      </c>
      <c r="O7" s="8" t="s">
        <v>11</v>
      </c>
    </row>
    <row r="8" spans="1:15" ht="15.75" thickBot="1">
      <c r="A8" s="31" t="s">
        <v>86</v>
      </c>
      <c r="B8" s="32"/>
      <c r="C8" s="26">
        <f>C9+C17+C27+C37+C47+C57+C61+C69+C73</f>
        <v>1953797909.6900001</v>
      </c>
      <c r="D8" s="26">
        <f t="shared" ref="D8:O8" si="0">D9+D17+D27+D37+D47+D57+D61+D69+D73</f>
        <v>120497522.69</v>
      </c>
      <c r="E8" s="26">
        <f t="shared" si="0"/>
        <v>379467439</v>
      </c>
      <c r="F8" s="26">
        <f t="shared" si="0"/>
        <v>198946425</v>
      </c>
      <c r="G8" s="26">
        <f t="shared" si="0"/>
        <v>95216001</v>
      </c>
      <c r="H8" s="26">
        <f t="shared" si="0"/>
        <v>330278371</v>
      </c>
      <c r="I8" s="26">
        <f t="shared" si="0"/>
        <v>124247065</v>
      </c>
      <c r="J8" s="26">
        <f t="shared" si="0"/>
        <v>108384382</v>
      </c>
      <c r="K8" s="26">
        <f t="shared" si="0"/>
        <v>93364588</v>
      </c>
      <c r="L8" s="26">
        <f t="shared" si="0"/>
        <v>57994614</v>
      </c>
      <c r="M8" s="26">
        <f t="shared" si="0"/>
        <v>259076090</v>
      </c>
      <c r="N8" s="26">
        <f t="shared" si="0"/>
        <v>66085400</v>
      </c>
      <c r="O8" s="26">
        <f t="shared" si="0"/>
        <v>120240012</v>
      </c>
    </row>
    <row r="9" spans="1:15">
      <c r="A9" s="49" t="s">
        <v>12</v>
      </c>
      <c r="B9" s="50"/>
      <c r="C9" s="27">
        <f>SUM(C10:C16)</f>
        <v>146696108</v>
      </c>
      <c r="D9" s="27">
        <f t="shared" ref="D9:O9" si="1">SUM(D10:D16)</f>
        <v>11738304</v>
      </c>
      <c r="E9" s="27">
        <f t="shared" si="1"/>
        <v>12094386</v>
      </c>
      <c r="F9" s="27">
        <f t="shared" si="1"/>
        <v>13198508</v>
      </c>
      <c r="G9" s="27">
        <f t="shared" si="1"/>
        <v>8739935</v>
      </c>
      <c r="H9" s="27">
        <f t="shared" si="1"/>
        <v>11463037</v>
      </c>
      <c r="I9" s="27">
        <f t="shared" si="1"/>
        <v>10154497</v>
      </c>
      <c r="J9" s="27">
        <f t="shared" si="1"/>
        <v>12828287</v>
      </c>
      <c r="K9" s="27">
        <f t="shared" si="1"/>
        <v>9787721</v>
      </c>
      <c r="L9" s="27">
        <f t="shared" si="1"/>
        <v>10010000</v>
      </c>
      <c r="M9" s="27">
        <f t="shared" si="1"/>
        <v>11397260</v>
      </c>
      <c r="N9" s="27">
        <f t="shared" si="1"/>
        <v>18321801</v>
      </c>
      <c r="O9" s="27">
        <f t="shared" si="1"/>
        <v>16962372</v>
      </c>
    </row>
    <row r="10" spans="1:15">
      <c r="A10" s="3"/>
      <c r="B10" s="5" t="s">
        <v>13</v>
      </c>
      <c r="C10" s="28">
        <f>SUM(D10:O10)</f>
        <v>62286844</v>
      </c>
      <c r="D10" s="28">
        <v>5393959</v>
      </c>
      <c r="E10" s="28">
        <v>5292520</v>
      </c>
      <c r="F10" s="28">
        <v>5292520</v>
      </c>
      <c r="G10" s="28">
        <v>3962692</v>
      </c>
      <c r="H10" s="28">
        <v>5292520</v>
      </c>
      <c r="I10" s="28">
        <v>5292520</v>
      </c>
      <c r="J10" s="28">
        <v>5293353</v>
      </c>
      <c r="K10" s="28">
        <v>5293353</v>
      </c>
      <c r="L10" s="28">
        <v>5293353</v>
      </c>
      <c r="M10" s="28">
        <v>5293352</v>
      </c>
      <c r="N10" s="28">
        <v>5293351</v>
      </c>
      <c r="O10" s="28">
        <v>5293351</v>
      </c>
    </row>
    <row r="11" spans="1:15">
      <c r="A11" s="3"/>
      <c r="B11" s="5" t="s">
        <v>14</v>
      </c>
      <c r="C11" s="28">
        <f t="shared" ref="C11:C74" si="2">SUM(D11:O11)</f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3"/>
      <c r="B12" s="5" t="s">
        <v>15</v>
      </c>
      <c r="C12" s="28">
        <f t="shared" si="2"/>
        <v>52160250</v>
      </c>
      <c r="D12" s="28">
        <v>2413701</v>
      </c>
      <c r="E12" s="28">
        <v>3812328</v>
      </c>
      <c r="F12" s="28">
        <v>5870921</v>
      </c>
      <c r="G12" s="28">
        <v>2186337</v>
      </c>
      <c r="H12" s="28">
        <v>3579713</v>
      </c>
      <c r="I12" s="28">
        <v>2599185</v>
      </c>
      <c r="J12" s="28">
        <v>4923577</v>
      </c>
      <c r="K12" s="28">
        <v>2466825</v>
      </c>
      <c r="L12" s="28">
        <v>2688007</v>
      </c>
      <c r="M12" s="28">
        <v>2193337</v>
      </c>
      <c r="N12" s="28">
        <v>10236420</v>
      </c>
      <c r="O12" s="28">
        <v>9189899</v>
      </c>
    </row>
    <row r="13" spans="1:15">
      <c r="A13" s="3"/>
      <c r="B13" s="5" t="s">
        <v>16</v>
      </c>
      <c r="C13" s="28">
        <f t="shared" si="2"/>
        <v>16044438</v>
      </c>
      <c r="D13" s="28">
        <v>1451332</v>
      </c>
      <c r="E13" s="28">
        <v>1319053</v>
      </c>
      <c r="F13" s="28">
        <v>1318053</v>
      </c>
      <c r="G13" s="28">
        <v>1318052</v>
      </c>
      <c r="H13" s="28">
        <v>1320050</v>
      </c>
      <c r="I13" s="28">
        <v>1321335</v>
      </c>
      <c r="J13" s="28">
        <v>1441807</v>
      </c>
      <c r="K13" s="28">
        <v>1310529</v>
      </c>
      <c r="L13" s="28">
        <v>1311629</v>
      </c>
      <c r="M13" s="28">
        <v>1311529</v>
      </c>
      <c r="N13" s="28">
        <v>1310529</v>
      </c>
      <c r="O13" s="28">
        <v>1310540</v>
      </c>
    </row>
    <row r="14" spans="1:15">
      <c r="A14" s="3"/>
      <c r="B14" s="5" t="s">
        <v>17</v>
      </c>
      <c r="C14" s="28">
        <f t="shared" si="2"/>
        <v>13548202</v>
      </c>
      <c r="D14" s="28">
        <v>970514</v>
      </c>
      <c r="E14" s="28">
        <v>1607869</v>
      </c>
      <c r="F14" s="28">
        <v>654398</v>
      </c>
      <c r="G14" s="28">
        <v>1210238</v>
      </c>
      <c r="H14" s="28">
        <v>1208138</v>
      </c>
      <c r="I14" s="28">
        <v>878841</v>
      </c>
      <c r="J14" s="28">
        <v>654398</v>
      </c>
      <c r="K14" s="28">
        <v>654398</v>
      </c>
      <c r="L14" s="28">
        <v>654396</v>
      </c>
      <c r="M14" s="28">
        <v>2536427</v>
      </c>
      <c r="N14" s="28">
        <v>1418886</v>
      </c>
      <c r="O14" s="28">
        <v>1099699</v>
      </c>
    </row>
    <row r="15" spans="1:15">
      <c r="A15" s="3"/>
      <c r="B15" s="5" t="s">
        <v>18</v>
      </c>
      <c r="C15" s="28">
        <f t="shared" si="2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3"/>
      <c r="B16" s="5" t="s">
        <v>19</v>
      </c>
      <c r="C16" s="28">
        <f t="shared" si="2"/>
        <v>2656374</v>
      </c>
      <c r="D16" s="28">
        <v>1508798</v>
      </c>
      <c r="E16" s="28">
        <v>62616</v>
      </c>
      <c r="F16" s="28">
        <v>62616</v>
      </c>
      <c r="G16" s="28">
        <v>62616</v>
      </c>
      <c r="H16" s="28">
        <v>62616</v>
      </c>
      <c r="I16" s="28">
        <v>62616</v>
      </c>
      <c r="J16" s="28">
        <v>515152</v>
      </c>
      <c r="K16" s="28">
        <v>62616</v>
      </c>
      <c r="L16" s="28">
        <v>62615</v>
      </c>
      <c r="M16" s="28">
        <v>62615</v>
      </c>
      <c r="N16" s="28">
        <v>62615</v>
      </c>
      <c r="O16" s="28">
        <v>68883</v>
      </c>
    </row>
    <row r="17" spans="1:15">
      <c r="A17" s="47" t="s">
        <v>20</v>
      </c>
      <c r="B17" s="48"/>
      <c r="C17" s="29">
        <f>SUM(C18:C26)</f>
        <v>11082341</v>
      </c>
      <c r="D17" s="29">
        <f t="shared" ref="D17:O17" si="3">SUM(D18:D26)</f>
        <v>0</v>
      </c>
      <c r="E17" s="29">
        <f t="shared" si="3"/>
        <v>4185596</v>
      </c>
      <c r="F17" s="29">
        <f t="shared" si="3"/>
        <v>375000</v>
      </c>
      <c r="G17" s="29">
        <f t="shared" si="3"/>
        <v>135000</v>
      </c>
      <c r="H17" s="29">
        <f t="shared" si="3"/>
        <v>4972497</v>
      </c>
      <c r="I17" s="29">
        <f t="shared" si="3"/>
        <v>285000</v>
      </c>
      <c r="J17" s="29">
        <f t="shared" si="3"/>
        <v>70000</v>
      </c>
      <c r="K17" s="29">
        <f t="shared" si="3"/>
        <v>140000</v>
      </c>
      <c r="L17" s="29">
        <f t="shared" si="3"/>
        <v>569248</v>
      </c>
      <c r="M17" s="29">
        <f t="shared" si="3"/>
        <v>140000</v>
      </c>
      <c r="N17" s="29">
        <f t="shared" si="3"/>
        <v>140000</v>
      </c>
      <c r="O17" s="29">
        <f t="shared" si="3"/>
        <v>70000</v>
      </c>
    </row>
    <row r="18" spans="1:15" ht="24">
      <c r="A18" s="3"/>
      <c r="B18" s="5" t="s">
        <v>21</v>
      </c>
      <c r="C18" s="28">
        <f t="shared" si="2"/>
        <v>4881026</v>
      </c>
      <c r="D18" s="28">
        <v>0</v>
      </c>
      <c r="E18" s="28">
        <v>3007866</v>
      </c>
      <c r="F18" s="28">
        <v>200000</v>
      </c>
      <c r="G18" s="28">
        <v>0</v>
      </c>
      <c r="H18" s="28">
        <v>1673160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</row>
    <row r="19" spans="1:15">
      <c r="A19" s="3"/>
      <c r="B19" s="5" t="s">
        <v>22</v>
      </c>
      <c r="C19" s="28">
        <f t="shared" si="2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>
      <c r="A20" s="3"/>
      <c r="B20" s="5" t="s">
        <v>23</v>
      </c>
      <c r="C20" s="28">
        <f t="shared" si="2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>
      <c r="A21" s="3"/>
      <c r="B21" s="5" t="s">
        <v>24</v>
      </c>
      <c r="C21" s="28">
        <f t="shared" si="2"/>
        <v>858230</v>
      </c>
      <c r="D21" s="28">
        <v>0</v>
      </c>
      <c r="E21" s="28">
        <v>308230</v>
      </c>
      <c r="F21" s="28">
        <v>0</v>
      </c>
      <c r="G21" s="28">
        <v>0</v>
      </c>
      <c r="H21" s="28">
        <v>250000</v>
      </c>
      <c r="I21" s="28">
        <v>150000</v>
      </c>
      <c r="J21" s="28">
        <v>0</v>
      </c>
      <c r="K21" s="28">
        <v>0</v>
      </c>
      <c r="L21" s="28">
        <v>150000</v>
      </c>
      <c r="M21" s="28">
        <v>0</v>
      </c>
      <c r="N21" s="28">
        <v>0</v>
      </c>
      <c r="O21" s="28">
        <v>0</v>
      </c>
    </row>
    <row r="22" spans="1:15">
      <c r="A22" s="3"/>
      <c r="B22" s="5" t="s">
        <v>25</v>
      </c>
      <c r="C22" s="28">
        <f t="shared" si="2"/>
        <v>110000</v>
      </c>
      <c r="D22" s="28">
        <v>0</v>
      </c>
      <c r="E22" s="28">
        <v>0</v>
      </c>
      <c r="F22" s="28">
        <v>110000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1:15">
      <c r="A23" s="3"/>
      <c r="B23" s="5" t="s">
        <v>26</v>
      </c>
      <c r="C23" s="28">
        <f t="shared" si="2"/>
        <v>1440000</v>
      </c>
      <c r="D23" s="28">
        <v>0</v>
      </c>
      <c r="E23" s="28">
        <v>270000</v>
      </c>
      <c r="F23" s="28">
        <v>65000</v>
      </c>
      <c r="G23" s="28">
        <v>135000</v>
      </c>
      <c r="H23" s="28">
        <v>135000</v>
      </c>
      <c r="I23" s="28">
        <v>135000</v>
      </c>
      <c r="J23" s="28">
        <v>70000</v>
      </c>
      <c r="K23" s="28">
        <v>140000</v>
      </c>
      <c r="L23" s="28">
        <v>140000</v>
      </c>
      <c r="M23" s="28">
        <v>140000</v>
      </c>
      <c r="N23" s="28">
        <v>140000</v>
      </c>
      <c r="O23" s="28">
        <v>70000</v>
      </c>
    </row>
    <row r="24" spans="1:15">
      <c r="A24" s="3"/>
      <c r="B24" s="5" t="s">
        <v>27</v>
      </c>
      <c r="C24" s="28">
        <f t="shared" si="2"/>
        <v>2834837</v>
      </c>
      <c r="D24" s="28">
        <v>0</v>
      </c>
      <c r="E24" s="28">
        <v>300000</v>
      </c>
      <c r="F24" s="28">
        <v>0</v>
      </c>
      <c r="G24" s="28">
        <v>0</v>
      </c>
      <c r="H24" s="28">
        <v>2534837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1:15">
      <c r="A25" s="3"/>
      <c r="B25" s="5" t="s">
        <v>28</v>
      </c>
      <c r="C25" s="28">
        <f t="shared" si="2"/>
        <v>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>
      <c r="A26" s="3"/>
      <c r="B26" s="5" t="s">
        <v>29</v>
      </c>
      <c r="C26" s="28">
        <f t="shared" si="2"/>
        <v>958248</v>
      </c>
      <c r="D26" s="28">
        <v>0</v>
      </c>
      <c r="E26" s="28">
        <v>299500</v>
      </c>
      <c r="F26" s="28">
        <v>0</v>
      </c>
      <c r="G26" s="28">
        <v>0</v>
      </c>
      <c r="H26" s="28">
        <v>379500</v>
      </c>
      <c r="I26" s="28">
        <v>0</v>
      </c>
      <c r="J26" s="28">
        <v>0</v>
      </c>
      <c r="K26" s="28">
        <v>0</v>
      </c>
      <c r="L26" s="28">
        <v>279248</v>
      </c>
      <c r="M26" s="28">
        <v>0</v>
      </c>
      <c r="N26" s="28">
        <v>0</v>
      </c>
      <c r="O26" s="28">
        <v>0</v>
      </c>
    </row>
    <row r="27" spans="1:15">
      <c r="A27" s="47" t="s">
        <v>30</v>
      </c>
      <c r="B27" s="48"/>
      <c r="C27" s="29">
        <f>SUM(C28:C36)</f>
        <v>55564767</v>
      </c>
      <c r="D27" s="29">
        <f t="shared" ref="D27:O27" si="4">SUM(D28:D36)</f>
        <v>2949743</v>
      </c>
      <c r="E27" s="29">
        <f t="shared" si="4"/>
        <v>8511891</v>
      </c>
      <c r="F27" s="29">
        <f t="shared" si="4"/>
        <v>4447472</v>
      </c>
      <c r="G27" s="29">
        <f t="shared" si="4"/>
        <v>3304216</v>
      </c>
      <c r="H27" s="29">
        <f t="shared" si="4"/>
        <v>3825770</v>
      </c>
      <c r="I27" s="29">
        <f t="shared" si="4"/>
        <v>7902493</v>
      </c>
      <c r="J27" s="29">
        <f t="shared" si="4"/>
        <v>4445845</v>
      </c>
      <c r="K27" s="29">
        <f t="shared" si="4"/>
        <v>5808571</v>
      </c>
      <c r="L27" s="29">
        <f t="shared" si="4"/>
        <v>3470188</v>
      </c>
      <c r="M27" s="29">
        <f t="shared" si="4"/>
        <v>3394439</v>
      </c>
      <c r="N27" s="29">
        <f t="shared" si="4"/>
        <v>4046499</v>
      </c>
      <c r="O27" s="29">
        <f t="shared" si="4"/>
        <v>3457640</v>
      </c>
    </row>
    <row r="28" spans="1:15">
      <c r="A28" s="3"/>
      <c r="B28" s="5" t="s">
        <v>31</v>
      </c>
      <c r="C28" s="28">
        <f t="shared" si="2"/>
        <v>9168689</v>
      </c>
      <c r="D28" s="28">
        <v>334999</v>
      </c>
      <c r="E28" s="28">
        <v>1419300</v>
      </c>
      <c r="F28" s="28">
        <v>798250</v>
      </c>
      <c r="G28" s="28">
        <v>710000</v>
      </c>
      <c r="H28" s="28">
        <v>798250</v>
      </c>
      <c r="I28" s="28">
        <v>710000</v>
      </c>
      <c r="J28" s="28">
        <v>798250</v>
      </c>
      <c r="K28" s="28">
        <v>710000</v>
      </c>
      <c r="L28" s="28">
        <v>798250</v>
      </c>
      <c r="M28" s="28">
        <v>710000</v>
      </c>
      <c r="N28" s="28">
        <v>798250</v>
      </c>
      <c r="O28" s="28">
        <v>583140</v>
      </c>
    </row>
    <row r="29" spans="1:15">
      <c r="A29" s="3"/>
      <c r="B29" s="5" t="s">
        <v>32</v>
      </c>
      <c r="C29" s="28">
        <f t="shared" si="2"/>
        <v>9362575</v>
      </c>
      <c r="D29" s="28">
        <v>287000</v>
      </c>
      <c r="E29" s="28">
        <v>2333075</v>
      </c>
      <c r="F29" s="28">
        <v>287000</v>
      </c>
      <c r="G29" s="28">
        <v>287000</v>
      </c>
      <c r="H29" s="28">
        <v>287000</v>
      </c>
      <c r="I29" s="28">
        <v>3359500</v>
      </c>
      <c r="J29" s="28">
        <v>287000</v>
      </c>
      <c r="K29" s="28">
        <v>677000</v>
      </c>
      <c r="L29" s="28">
        <v>287000</v>
      </c>
      <c r="M29" s="28">
        <v>287000</v>
      </c>
      <c r="N29" s="28">
        <v>697000</v>
      </c>
      <c r="O29" s="28">
        <v>287000</v>
      </c>
    </row>
    <row r="30" spans="1:15">
      <c r="A30" s="3"/>
      <c r="B30" s="5" t="s">
        <v>33</v>
      </c>
      <c r="C30" s="28">
        <f t="shared" si="2"/>
        <v>13964630</v>
      </c>
      <c r="D30" s="28">
        <v>940000</v>
      </c>
      <c r="E30" s="28">
        <v>2284563</v>
      </c>
      <c r="F30" s="28">
        <v>1288471</v>
      </c>
      <c r="G30" s="28">
        <v>940000</v>
      </c>
      <c r="H30" s="28">
        <v>940000</v>
      </c>
      <c r="I30" s="28">
        <v>940000</v>
      </c>
      <c r="J30" s="28">
        <v>940000</v>
      </c>
      <c r="K30" s="28">
        <v>1188907</v>
      </c>
      <c r="L30" s="28">
        <v>1060000</v>
      </c>
      <c r="M30" s="28">
        <v>1143563</v>
      </c>
      <c r="N30" s="28">
        <v>1160000</v>
      </c>
      <c r="O30" s="28">
        <v>1139126</v>
      </c>
    </row>
    <row r="31" spans="1:15">
      <c r="A31" s="3"/>
      <c r="B31" s="5" t="s">
        <v>34</v>
      </c>
      <c r="C31" s="28">
        <f t="shared" si="2"/>
        <v>8224054</v>
      </c>
      <c r="D31" s="28">
        <v>568945</v>
      </c>
      <c r="E31" s="28">
        <v>568045</v>
      </c>
      <c r="F31" s="28">
        <v>1218002</v>
      </c>
      <c r="G31" s="28">
        <v>567945</v>
      </c>
      <c r="H31" s="28">
        <v>669045</v>
      </c>
      <c r="I31" s="28">
        <v>567645</v>
      </c>
      <c r="J31" s="28">
        <v>1216202</v>
      </c>
      <c r="K31" s="28">
        <v>569445</v>
      </c>
      <c r="L31" s="28">
        <v>568945</v>
      </c>
      <c r="M31" s="28">
        <v>569945</v>
      </c>
      <c r="N31" s="28">
        <v>568445</v>
      </c>
      <c r="O31" s="28">
        <v>571445</v>
      </c>
    </row>
    <row r="32" spans="1:15">
      <c r="A32" s="3"/>
      <c r="B32" s="5" t="s">
        <v>35</v>
      </c>
      <c r="C32" s="28">
        <f t="shared" si="2"/>
        <v>9549749</v>
      </c>
      <c r="D32" s="28">
        <v>399150</v>
      </c>
      <c r="E32" s="28">
        <v>1004399</v>
      </c>
      <c r="F32" s="28">
        <v>539150</v>
      </c>
      <c r="G32" s="28">
        <v>409150</v>
      </c>
      <c r="H32" s="28">
        <v>699064</v>
      </c>
      <c r="I32" s="28">
        <v>1976801</v>
      </c>
      <c r="J32" s="28">
        <v>799334</v>
      </c>
      <c r="K32" s="28">
        <v>2344334</v>
      </c>
      <c r="L32" s="28">
        <v>440365</v>
      </c>
      <c r="M32" s="28">
        <v>319334</v>
      </c>
      <c r="N32" s="28">
        <v>309334</v>
      </c>
      <c r="O32" s="28">
        <v>309334</v>
      </c>
    </row>
    <row r="33" spans="1:15">
      <c r="A33" s="3"/>
      <c r="B33" s="5" t="s">
        <v>36</v>
      </c>
      <c r="C33" s="28">
        <f t="shared" si="2"/>
        <v>104500</v>
      </c>
      <c r="D33" s="28">
        <v>0</v>
      </c>
      <c r="E33" s="28">
        <v>0</v>
      </c>
      <c r="F33" s="28">
        <v>0</v>
      </c>
      <c r="G33" s="28">
        <v>0</v>
      </c>
      <c r="H33" s="28">
        <v>104500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</row>
    <row r="34" spans="1:15">
      <c r="A34" s="3"/>
      <c r="B34" s="5" t="s">
        <v>37</v>
      </c>
      <c r="C34" s="28">
        <f t="shared" si="2"/>
        <v>943720</v>
      </c>
      <c r="D34" s="28">
        <v>40000</v>
      </c>
      <c r="E34" s="28">
        <v>503720</v>
      </c>
      <c r="F34" s="28">
        <v>40000</v>
      </c>
      <c r="G34" s="28">
        <v>40000</v>
      </c>
      <c r="H34" s="28">
        <v>40000</v>
      </c>
      <c r="I34" s="28">
        <v>40000</v>
      </c>
      <c r="J34" s="28">
        <v>40000</v>
      </c>
      <c r="K34" s="28">
        <v>40000</v>
      </c>
      <c r="L34" s="28">
        <v>40000</v>
      </c>
      <c r="M34" s="28">
        <v>40000</v>
      </c>
      <c r="N34" s="28">
        <v>40000</v>
      </c>
      <c r="O34" s="28">
        <v>40000</v>
      </c>
    </row>
    <row r="35" spans="1:15">
      <c r="A35" s="3"/>
      <c r="B35" s="5" t="s">
        <v>38</v>
      </c>
      <c r="C35" s="28">
        <f t="shared" si="2"/>
        <v>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>
      <c r="A36" s="3"/>
      <c r="B36" s="5" t="s">
        <v>39</v>
      </c>
      <c r="C36" s="28">
        <f t="shared" si="2"/>
        <v>4246850</v>
      </c>
      <c r="D36" s="28">
        <v>379649</v>
      </c>
      <c r="E36" s="28">
        <v>398789</v>
      </c>
      <c r="F36" s="28">
        <v>276599</v>
      </c>
      <c r="G36" s="28">
        <v>350121</v>
      </c>
      <c r="H36" s="28">
        <v>287911</v>
      </c>
      <c r="I36" s="28">
        <v>308547</v>
      </c>
      <c r="J36" s="28">
        <v>365059</v>
      </c>
      <c r="K36" s="28">
        <v>278885</v>
      </c>
      <c r="L36" s="28">
        <v>275628</v>
      </c>
      <c r="M36" s="28">
        <v>324597</v>
      </c>
      <c r="N36" s="28">
        <v>473470</v>
      </c>
      <c r="O36" s="28">
        <v>527595</v>
      </c>
    </row>
    <row r="37" spans="1:15">
      <c r="A37" s="47" t="s">
        <v>40</v>
      </c>
      <c r="B37" s="48"/>
      <c r="C37" s="29">
        <f>SUM(C38:C46)</f>
        <v>1323042195</v>
      </c>
      <c r="D37" s="29">
        <f t="shared" ref="D37:O37" si="5">SUM(D38:D46)</f>
        <v>71241298</v>
      </c>
      <c r="E37" s="29">
        <f t="shared" si="5"/>
        <v>106702356</v>
      </c>
      <c r="F37" s="29">
        <f t="shared" si="5"/>
        <v>96157630</v>
      </c>
      <c r="G37" s="29">
        <f t="shared" si="5"/>
        <v>68036850</v>
      </c>
      <c r="H37" s="29">
        <f t="shared" si="5"/>
        <v>310017067</v>
      </c>
      <c r="I37" s="29">
        <f t="shared" si="5"/>
        <v>105905075</v>
      </c>
      <c r="J37" s="29">
        <f t="shared" si="5"/>
        <v>91040250</v>
      </c>
      <c r="K37" s="29">
        <f t="shared" si="5"/>
        <v>42525000</v>
      </c>
      <c r="L37" s="29">
        <f t="shared" si="5"/>
        <v>43945178</v>
      </c>
      <c r="M37" s="29">
        <f t="shared" si="5"/>
        <v>244144391</v>
      </c>
      <c r="N37" s="29">
        <f t="shared" si="5"/>
        <v>43577100</v>
      </c>
      <c r="O37" s="29">
        <f t="shared" si="5"/>
        <v>99750000</v>
      </c>
    </row>
    <row r="38" spans="1:15">
      <c r="A38" s="3"/>
      <c r="B38" s="5" t="s">
        <v>41</v>
      </c>
      <c r="C38" s="28">
        <f t="shared" si="2"/>
        <v>423917067</v>
      </c>
      <c r="D38" s="28">
        <v>0</v>
      </c>
      <c r="E38" s="28">
        <v>0</v>
      </c>
      <c r="F38" s="28">
        <v>0</v>
      </c>
      <c r="G38" s="28">
        <v>0</v>
      </c>
      <c r="H38" s="28">
        <v>223917067</v>
      </c>
      <c r="I38" s="28">
        <v>0</v>
      </c>
      <c r="J38" s="28">
        <v>0</v>
      </c>
      <c r="K38" s="28">
        <v>0</v>
      </c>
      <c r="L38" s="28">
        <v>0</v>
      </c>
      <c r="M38" s="28">
        <v>200000000</v>
      </c>
      <c r="N38" s="28">
        <v>0</v>
      </c>
      <c r="O38" s="28">
        <v>0</v>
      </c>
    </row>
    <row r="39" spans="1:15">
      <c r="A39" s="3"/>
      <c r="B39" s="5" t="s">
        <v>42</v>
      </c>
      <c r="C39" s="28">
        <f t="shared" si="2"/>
        <v>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>
      <c r="A40" s="3"/>
      <c r="B40" s="5" t="s">
        <v>43</v>
      </c>
      <c r="C40" s="28">
        <f t="shared" si="2"/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>
      <c r="A41" s="3"/>
      <c r="B41" s="5" t="s">
        <v>44</v>
      </c>
      <c r="C41" s="28">
        <f t="shared" si="2"/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>
      <c r="A42" s="3"/>
      <c r="B42" s="5" t="s">
        <v>45</v>
      </c>
      <c r="C42" s="28">
        <f t="shared" si="2"/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>
      <c r="A43" s="3"/>
      <c r="B43" s="5" t="s">
        <v>46</v>
      </c>
      <c r="C43" s="28">
        <f t="shared" si="2"/>
        <v>899125128</v>
      </c>
      <c r="D43" s="28">
        <v>71241298</v>
      </c>
      <c r="E43" s="28">
        <v>106702356</v>
      </c>
      <c r="F43" s="28">
        <v>96157630</v>
      </c>
      <c r="G43" s="28">
        <v>68036850</v>
      </c>
      <c r="H43" s="28">
        <v>86100000</v>
      </c>
      <c r="I43" s="28">
        <v>105905075</v>
      </c>
      <c r="J43" s="28">
        <v>91040250</v>
      </c>
      <c r="K43" s="28">
        <v>42525000</v>
      </c>
      <c r="L43" s="28">
        <v>43945178</v>
      </c>
      <c r="M43" s="28">
        <v>44144391</v>
      </c>
      <c r="N43" s="28">
        <v>43577100</v>
      </c>
      <c r="O43" s="28">
        <v>99750000</v>
      </c>
    </row>
    <row r="44" spans="1:15">
      <c r="A44" s="3"/>
      <c r="B44" s="5" t="s">
        <v>47</v>
      </c>
      <c r="C44" s="28">
        <f t="shared" si="2"/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>
      <c r="A45" s="3"/>
      <c r="B45" s="5" t="s">
        <v>48</v>
      </c>
      <c r="C45" s="28">
        <f t="shared" si="2"/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>
      <c r="A46" s="3"/>
      <c r="B46" s="5" t="s">
        <v>49</v>
      </c>
      <c r="C46" s="28">
        <f t="shared" si="2"/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>
      <c r="A47" s="47" t="s">
        <v>50</v>
      </c>
      <c r="B47" s="48"/>
      <c r="C47" s="29">
        <f>SUM(C48:C56)</f>
        <v>15000000</v>
      </c>
      <c r="D47" s="29">
        <f t="shared" ref="D47:O47" si="6">SUM(D48:D56)</f>
        <v>0</v>
      </c>
      <c r="E47" s="29">
        <f t="shared" si="6"/>
        <v>0</v>
      </c>
      <c r="F47" s="29">
        <f t="shared" si="6"/>
        <v>0</v>
      </c>
      <c r="G47" s="29">
        <f t="shared" si="6"/>
        <v>15000000</v>
      </c>
      <c r="H47" s="29">
        <f t="shared" si="6"/>
        <v>0</v>
      </c>
      <c r="I47" s="29">
        <f t="shared" si="6"/>
        <v>0</v>
      </c>
      <c r="J47" s="29">
        <f t="shared" si="6"/>
        <v>0</v>
      </c>
      <c r="K47" s="29">
        <f t="shared" si="6"/>
        <v>0</v>
      </c>
      <c r="L47" s="29">
        <f t="shared" si="6"/>
        <v>0</v>
      </c>
      <c r="M47" s="29">
        <f t="shared" si="6"/>
        <v>0</v>
      </c>
      <c r="N47" s="29">
        <f t="shared" si="6"/>
        <v>0</v>
      </c>
      <c r="O47" s="29">
        <f t="shared" si="6"/>
        <v>0</v>
      </c>
    </row>
    <row r="48" spans="1:15">
      <c r="A48" s="3"/>
      <c r="B48" s="5" t="s">
        <v>51</v>
      </c>
      <c r="C48" s="28">
        <f t="shared" si="2"/>
        <v>15000000</v>
      </c>
      <c r="D48" s="28">
        <v>0</v>
      </c>
      <c r="E48" s="28">
        <v>0</v>
      </c>
      <c r="F48" s="28">
        <v>0</v>
      </c>
      <c r="G48" s="28">
        <v>15000000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</row>
    <row r="49" spans="1:15">
      <c r="A49" s="3"/>
      <c r="B49" s="5" t="s">
        <v>52</v>
      </c>
      <c r="C49" s="28">
        <f t="shared" si="2"/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>
      <c r="A50" s="3"/>
      <c r="B50" s="5" t="s">
        <v>53</v>
      </c>
      <c r="C50" s="28">
        <f t="shared" si="2"/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>
      <c r="A51" s="3"/>
      <c r="B51" s="5" t="s">
        <v>54</v>
      </c>
      <c r="C51" s="28">
        <f t="shared" si="2"/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>
      <c r="A52" s="3"/>
      <c r="B52" s="5" t="s">
        <v>55</v>
      </c>
      <c r="C52" s="28">
        <f t="shared" si="2"/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>
      <c r="A53" s="3"/>
      <c r="B53" s="5" t="s">
        <v>56</v>
      </c>
      <c r="C53" s="28">
        <f t="shared" si="2"/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>
      <c r="A54" s="3"/>
      <c r="B54" s="5" t="s">
        <v>57</v>
      </c>
      <c r="C54" s="28">
        <f t="shared" si="2"/>
        <v>0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>
      <c r="A55" s="3"/>
      <c r="B55" s="5" t="s">
        <v>58</v>
      </c>
      <c r="C55" s="28">
        <f t="shared" si="2"/>
        <v>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>
      <c r="A56" s="3"/>
      <c r="B56" s="5" t="s">
        <v>59</v>
      </c>
      <c r="C56" s="28">
        <f t="shared" si="2"/>
        <v>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>
      <c r="A57" s="47" t="s">
        <v>60</v>
      </c>
      <c r="B57" s="48"/>
      <c r="C57" s="29">
        <f>SUM(C58:C60)</f>
        <v>34568177.689999998</v>
      </c>
      <c r="D57" s="29">
        <f t="shared" ref="D57:O57" si="7">SUM(D58:D60)</f>
        <v>34568177.689999998</v>
      </c>
      <c r="E57" s="29">
        <f t="shared" si="7"/>
        <v>0</v>
      </c>
      <c r="F57" s="29">
        <f t="shared" si="7"/>
        <v>0</v>
      </c>
      <c r="G57" s="29">
        <f t="shared" si="7"/>
        <v>0</v>
      </c>
      <c r="H57" s="29">
        <f t="shared" si="7"/>
        <v>0</v>
      </c>
      <c r="I57" s="29">
        <f t="shared" si="7"/>
        <v>0</v>
      </c>
      <c r="J57" s="29">
        <f t="shared" si="7"/>
        <v>0</v>
      </c>
      <c r="K57" s="29">
        <f t="shared" si="7"/>
        <v>0</v>
      </c>
      <c r="L57" s="29">
        <f t="shared" si="7"/>
        <v>0</v>
      </c>
      <c r="M57" s="29">
        <f t="shared" si="7"/>
        <v>0</v>
      </c>
      <c r="N57" s="29">
        <f t="shared" si="7"/>
        <v>0</v>
      </c>
      <c r="O57" s="29">
        <f t="shared" si="7"/>
        <v>0</v>
      </c>
    </row>
    <row r="58" spans="1:15">
      <c r="A58" s="3"/>
      <c r="B58" s="5" t="s">
        <v>61</v>
      </c>
      <c r="C58" s="28">
        <f t="shared" si="2"/>
        <v>34568177.689999998</v>
      </c>
      <c r="D58" s="28">
        <v>34568177.689999998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>
      <c r="A59" s="3"/>
      <c r="B59" s="5" t="s">
        <v>62</v>
      </c>
      <c r="C59" s="28">
        <f t="shared" si="2"/>
        <v>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>
      <c r="A60" s="3"/>
      <c r="B60" s="5" t="s">
        <v>63</v>
      </c>
      <c r="C60" s="28">
        <f t="shared" si="2"/>
        <v>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>
      <c r="A61" s="47" t="s">
        <v>64</v>
      </c>
      <c r="B61" s="48"/>
      <c r="C61" s="29">
        <f>SUM(C62:C68)</f>
        <v>0</v>
      </c>
      <c r="D61" s="29">
        <f t="shared" ref="D61:O61" si="8">SUM(D62:D68)</f>
        <v>0</v>
      </c>
      <c r="E61" s="29">
        <f t="shared" si="8"/>
        <v>0</v>
      </c>
      <c r="F61" s="29">
        <f t="shared" si="8"/>
        <v>0</v>
      </c>
      <c r="G61" s="29">
        <f t="shared" si="8"/>
        <v>0</v>
      </c>
      <c r="H61" s="29">
        <f t="shared" si="8"/>
        <v>0</v>
      </c>
      <c r="I61" s="29">
        <f t="shared" si="8"/>
        <v>0</v>
      </c>
      <c r="J61" s="29">
        <f t="shared" si="8"/>
        <v>0</v>
      </c>
      <c r="K61" s="29">
        <f t="shared" si="8"/>
        <v>0</v>
      </c>
      <c r="L61" s="29">
        <f t="shared" si="8"/>
        <v>0</v>
      </c>
      <c r="M61" s="29">
        <f t="shared" si="8"/>
        <v>0</v>
      </c>
      <c r="N61" s="29">
        <f t="shared" si="8"/>
        <v>0</v>
      </c>
      <c r="O61" s="29">
        <f t="shared" si="8"/>
        <v>0</v>
      </c>
    </row>
    <row r="62" spans="1:15">
      <c r="A62" s="3"/>
      <c r="B62" s="5" t="s">
        <v>65</v>
      </c>
      <c r="C62" s="28">
        <f t="shared" si="2"/>
        <v>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>
      <c r="A63" s="3"/>
      <c r="B63" s="5" t="s">
        <v>66</v>
      </c>
      <c r="C63" s="28">
        <f t="shared" si="2"/>
        <v>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>
      <c r="A64" s="3"/>
      <c r="B64" s="5" t="s">
        <v>67</v>
      </c>
      <c r="C64" s="28">
        <f t="shared" si="2"/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>
      <c r="A65" s="3"/>
      <c r="B65" s="5" t="s">
        <v>68</v>
      </c>
      <c r="C65" s="28">
        <f t="shared" si="2"/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>
      <c r="A66" s="3"/>
      <c r="B66" s="5" t="s">
        <v>69</v>
      </c>
      <c r="C66" s="28">
        <f t="shared" si="2"/>
        <v>0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>
      <c r="A67" s="3"/>
      <c r="B67" s="5" t="s">
        <v>70</v>
      </c>
      <c r="C67" s="28">
        <f t="shared" si="2"/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>
      <c r="A68" s="3"/>
      <c r="B68" s="5" t="s">
        <v>71</v>
      </c>
      <c r="C68" s="28">
        <f t="shared" si="2"/>
        <v>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>
      <c r="A69" s="47" t="s">
        <v>72</v>
      </c>
      <c r="B69" s="48"/>
      <c r="C69" s="29">
        <f>SUM(C70:C72)</f>
        <v>0</v>
      </c>
      <c r="D69" s="29">
        <f t="shared" ref="D69:O69" si="9">SUM(D70:D72)</f>
        <v>0</v>
      </c>
      <c r="E69" s="29">
        <f t="shared" si="9"/>
        <v>0</v>
      </c>
      <c r="F69" s="29">
        <f t="shared" si="9"/>
        <v>0</v>
      </c>
      <c r="G69" s="29">
        <f t="shared" si="9"/>
        <v>0</v>
      </c>
      <c r="H69" s="29">
        <f t="shared" si="9"/>
        <v>0</v>
      </c>
      <c r="I69" s="29">
        <f t="shared" si="9"/>
        <v>0</v>
      </c>
      <c r="J69" s="29">
        <f t="shared" si="9"/>
        <v>0</v>
      </c>
      <c r="K69" s="29">
        <f t="shared" si="9"/>
        <v>0</v>
      </c>
      <c r="L69" s="29">
        <f t="shared" si="9"/>
        <v>0</v>
      </c>
      <c r="M69" s="29">
        <f t="shared" si="9"/>
        <v>0</v>
      </c>
      <c r="N69" s="29">
        <f t="shared" si="9"/>
        <v>0</v>
      </c>
      <c r="O69" s="29">
        <f t="shared" si="9"/>
        <v>0</v>
      </c>
    </row>
    <row r="70" spans="1:15">
      <c r="A70" s="3"/>
      <c r="B70" s="5" t="s">
        <v>73</v>
      </c>
      <c r="C70" s="28">
        <f t="shared" si="2"/>
        <v>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>
      <c r="A71" s="3"/>
      <c r="B71" s="5" t="s">
        <v>74</v>
      </c>
      <c r="C71" s="28">
        <f t="shared" si="2"/>
        <v>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>
      <c r="A72" s="3"/>
      <c r="B72" s="5" t="s">
        <v>75</v>
      </c>
      <c r="C72" s="28">
        <f t="shared" si="2"/>
        <v>0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>
      <c r="A73" s="47" t="s">
        <v>76</v>
      </c>
      <c r="B73" s="48"/>
      <c r="C73" s="29">
        <f>SUM(C74:C80)</f>
        <v>367844321</v>
      </c>
      <c r="D73" s="29">
        <f t="shared" ref="D73:O73" si="10">SUM(D74:D80)</f>
        <v>0</v>
      </c>
      <c r="E73" s="29">
        <f t="shared" si="10"/>
        <v>247973210</v>
      </c>
      <c r="F73" s="29">
        <f t="shared" si="10"/>
        <v>84767815</v>
      </c>
      <c r="G73" s="29">
        <f t="shared" si="10"/>
        <v>0</v>
      </c>
      <c r="H73" s="29">
        <f t="shared" si="10"/>
        <v>0</v>
      </c>
      <c r="I73" s="29">
        <f t="shared" si="10"/>
        <v>0</v>
      </c>
      <c r="J73" s="29">
        <f t="shared" si="10"/>
        <v>0</v>
      </c>
      <c r="K73" s="29">
        <f t="shared" si="10"/>
        <v>35103296</v>
      </c>
      <c r="L73" s="29">
        <f t="shared" si="10"/>
        <v>0</v>
      </c>
      <c r="M73" s="29">
        <f t="shared" si="10"/>
        <v>0</v>
      </c>
      <c r="N73" s="29">
        <f t="shared" si="10"/>
        <v>0</v>
      </c>
      <c r="O73" s="29">
        <f t="shared" si="10"/>
        <v>0</v>
      </c>
    </row>
    <row r="74" spans="1:15">
      <c r="A74" s="3"/>
      <c r="B74" s="5" t="s">
        <v>77</v>
      </c>
      <c r="C74" s="28">
        <f t="shared" si="2"/>
        <v>134926467</v>
      </c>
      <c r="D74" s="28">
        <v>0</v>
      </c>
      <c r="E74" s="28">
        <v>87569940</v>
      </c>
      <c r="F74" s="28">
        <v>12253231</v>
      </c>
      <c r="G74" s="28">
        <v>0</v>
      </c>
      <c r="H74" s="28">
        <v>0</v>
      </c>
      <c r="I74" s="28">
        <v>0</v>
      </c>
      <c r="J74" s="28">
        <v>0</v>
      </c>
      <c r="K74" s="28">
        <v>35103296</v>
      </c>
      <c r="L74" s="28">
        <v>0</v>
      </c>
      <c r="M74" s="28">
        <v>0</v>
      </c>
      <c r="N74" s="28">
        <v>0</v>
      </c>
      <c r="O74" s="28">
        <v>0</v>
      </c>
    </row>
    <row r="75" spans="1:15">
      <c r="A75" s="3"/>
      <c r="B75" s="5" t="s">
        <v>78</v>
      </c>
      <c r="C75" s="28">
        <f t="shared" ref="C75:C80" si="11">SUM(D75:O75)</f>
        <v>232917854</v>
      </c>
      <c r="D75" s="28">
        <v>0</v>
      </c>
      <c r="E75" s="28">
        <v>160403270</v>
      </c>
      <c r="F75" s="28">
        <v>72514584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</row>
    <row r="76" spans="1:15">
      <c r="A76" s="3"/>
      <c r="B76" s="5" t="s">
        <v>79</v>
      </c>
      <c r="C76" s="28">
        <f t="shared" si="11"/>
        <v>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>
      <c r="A77" s="3"/>
      <c r="B77" s="5" t="s">
        <v>80</v>
      </c>
      <c r="C77" s="28">
        <f t="shared" si="11"/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>
      <c r="A78" s="3"/>
      <c r="B78" s="5" t="s">
        <v>81</v>
      </c>
      <c r="C78" s="28">
        <f t="shared" si="11"/>
        <v>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>
      <c r="A79" s="3"/>
      <c r="B79" s="5" t="s">
        <v>82</v>
      </c>
      <c r="C79" s="28">
        <f t="shared" si="11"/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15.75" thickBot="1">
      <c r="A80" s="4"/>
      <c r="B80" s="6" t="s">
        <v>83</v>
      </c>
      <c r="C80" s="30">
        <f t="shared" si="11"/>
        <v>0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9"/>
      <c r="B85" s="9"/>
      <c r="C85" s="1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9"/>
      <c r="B86" s="9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9"/>
      <c r="B87" s="9"/>
      <c r="C87" s="1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9"/>
      <c r="B88" s="9"/>
      <c r="C88" s="1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9"/>
      <c r="B89" s="9"/>
      <c r="C89" s="1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9"/>
      <c r="B90" s="9"/>
      <c r="C90" s="9"/>
    </row>
    <row r="91" spans="1:15">
      <c r="A91" s="9"/>
      <c r="B91" s="9"/>
      <c r="C91" s="9"/>
    </row>
    <row r="92" spans="1:15">
      <c r="A92" s="9"/>
      <c r="B92" s="9"/>
      <c r="C92" s="9"/>
    </row>
  </sheetData>
  <mergeCells count="15">
    <mergeCell ref="A61:B61"/>
    <mergeCell ref="A69:B69"/>
    <mergeCell ref="A73:B73"/>
    <mergeCell ref="A9:B9"/>
    <mergeCell ref="A17:B17"/>
    <mergeCell ref="A27:B27"/>
    <mergeCell ref="A37:B37"/>
    <mergeCell ref="A47:B47"/>
    <mergeCell ref="A57:B57"/>
    <mergeCell ref="A8:B8"/>
    <mergeCell ref="A2:O2"/>
    <mergeCell ref="A3:O3"/>
    <mergeCell ref="A4:O4"/>
    <mergeCell ref="A5:O5"/>
    <mergeCell ref="A7:B7"/>
  </mergeCells>
  <pageMargins left="0.11811023622047245" right="0.11811023622047245" top="0.62992125984251968" bottom="0.59055118110236227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8"/>
  <sheetViews>
    <sheetView topLeftCell="B1" zoomScale="130" zoomScaleNormal="130" workbookViewId="0">
      <pane ySplit="5" topLeftCell="A231" activePane="bottomLeft" state="frozen"/>
      <selection pane="bottomLeft" activeCell="E247" sqref="E247:P248"/>
    </sheetView>
  </sheetViews>
  <sheetFormatPr baseColWidth="10" defaultColWidth="11.42578125" defaultRowHeight="10.5"/>
  <cols>
    <col min="1" max="1" width="12.7109375" style="12" customWidth="1"/>
    <col min="2" max="2" width="10.7109375" style="12" customWidth="1"/>
    <col min="3" max="3" width="9.7109375" style="12" customWidth="1"/>
    <col min="4" max="4" width="14" style="12" bestFit="1" customWidth="1"/>
    <col min="5" max="16" width="12.7109375" style="12" customWidth="1"/>
    <col min="17" max="16384" width="11.42578125" style="12"/>
  </cols>
  <sheetData>
    <row r="1" spans="1:16" ht="15.75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.75" customHeight="1">
      <c r="A2" s="51" t="s">
        <v>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>
      <c r="A3" s="51" t="s">
        <v>91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>
      <c r="A4" s="51" t="s">
        <v>92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31.5">
      <c r="A5" s="13" t="s">
        <v>93</v>
      </c>
      <c r="B5" s="13" t="s">
        <v>94</v>
      </c>
      <c r="C5" s="13" t="s">
        <v>95</v>
      </c>
      <c r="D5" s="13" t="s">
        <v>96</v>
      </c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11</v>
      </c>
    </row>
    <row r="6" spans="1:16" s="15" customFormat="1" ht="3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15" customFormat="1" ht="15" customHeight="1">
      <c r="A7" s="14"/>
      <c r="B7" s="14"/>
      <c r="C7" s="16" t="s">
        <v>96</v>
      </c>
      <c r="D7" s="17">
        <f t="shared" ref="D7:P7" si="0">SUM(D9:D201)</f>
        <v>2131028448</v>
      </c>
      <c r="E7" s="17">
        <f t="shared" si="0"/>
        <v>100617392</v>
      </c>
      <c r="F7" s="17">
        <f t="shared" si="0"/>
        <v>403989312</v>
      </c>
      <c r="G7" s="17">
        <f t="shared" si="0"/>
        <v>216902405</v>
      </c>
      <c r="H7" s="17">
        <f t="shared" si="0"/>
        <v>107260152</v>
      </c>
      <c r="I7" s="17">
        <f t="shared" si="0"/>
        <v>350300175</v>
      </c>
      <c r="J7" s="17">
        <f t="shared" si="0"/>
        <v>142454055</v>
      </c>
      <c r="K7" s="17">
        <f t="shared" si="0"/>
        <v>125658514</v>
      </c>
      <c r="L7" s="17">
        <f t="shared" si="0"/>
        <v>108960880</v>
      </c>
      <c r="M7" s="17">
        <f t="shared" si="0"/>
        <v>71904050</v>
      </c>
      <c r="N7" s="17">
        <f t="shared" si="0"/>
        <v>273867789</v>
      </c>
      <c r="O7" s="17">
        <f t="shared" si="0"/>
        <v>88453700</v>
      </c>
      <c r="P7" s="17">
        <f t="shared" si="0"/>
        <v>140660024</v>
      </c>
    </row>
    <row r="8" spans="1:16" s="15" customFormat="1" ht="3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 customHeight="1">
      <c r="A9" s="18">
        <v>10304010101</v>
      </c>
      <c r="B9" s="18">
        <v>14010101</v>
      </c>
      <c r="C9" s="18">
        <v>1131</v>
      </c>
      <c r="D9" s="19">
        <f>SUM(E9:P9)</f>
        <v>1565400</v>
      </c>
      <c r="E9" s="20">
        <v>130450</v>
      </c>
      <c r="F9" s="20">
        <v>130450</v>
      </c>
      <c r="G9" s="20">
        <v>130450</v>
      </c>
      <c r="H9" s="20">
        <v>130450</v>
      </c>
      <c r="I9" s="20">
        <v>130450</v>
      </c>
      <c r="J9" s="20">
        <v>130450</v>
      </c>
      <c r="K9" s="20">
        <v>130450</v>
      </c>
      <c r="L9" s="20">
        <v>130450</v>
      </c>
      <c r="M9" s="20">
        <v>130450</v>
      </c>
      <c r="N9" s="20">
        <v>130450</v>
      </c>
      <c r="O9" s="20">
        <v>130450</v>
      </c>
      <c r="P9" s="20">
        <v>130450</v>
      </c>
    </row>
    <row r="10" spans="1:16" ht="15" customHeight="1">
      <c r="A10" s="18">
        <v>10801010201</v>
      </c>
      <c r="B10" s="18">
        <v>14010101</v>
      </c>
      <c r="C10" s="18">
        <v>1131</v>
      </c>
      <c r="D10" s="19">
        <f>SUM(E10:P10)</f>
        <v>2325253</v>
      </c>
      <c r="E10" s="20">
        <v>286757</v>
      </c>
      <c r="F10" s="20">
        <v>185318</v>
      </c>
      <c r="G10" s="20">
        <v>185318</v>
      </c>
      <c r="H10" s="20">
        <v>185318</v>
      </c>
      <c r="I10" s="20">
        <v>185318</v>
      </c>
      <c r="J10" s="20">
        <v>185318</v>
      </c>
      <c r="K10" s="20">
        <v>185318</v>
      </c>
      <c r="L10" s="20">
        <v>185318</v>
      </c>
      <c r="M10" s="20">
        <v>185318</v>
      </c>
      <c r="N10" s="20">
        <v>185318</v>
      </c>
      <c r="O10" s="20">
        <v>185317</v>
      </c>
      <c r="P10" s="20">
        <v>185317</v>
      </c>
    </row>
    <row r="11" spans="1:16" ht="15" customHeight="1">
      <c r="A11" s="18">
        <v>10801010202</v>
      </c>
      <c r="B11" s="18">
        <v>14010101</v>
      </c>
      <c r="C11" s="18">
        <v>1131</v>
      </c>
      <c r="D11" s="19">
        <f>SUM(E11:P11)</f>
        <v>51966204</v>
      </c>
      <c r="E11" s="20">
        <v>4441336</v>
      </c>
      <c r="F11" s="20">
        <v>4441336</v>
      </c>
      <c r="G11" s="20">
        <v>4441336</v>
      </c>
      <c r="H11" s="20">
        <v>3111508</v>
      </c>
      <c r="I11" s="20">
        <v>4441336</v>
      </c>
      <c r="J11" s="20">
        <v>4441336</v>
      </c>
      <c r="K11" s="20">
        <v>4441336</v>
      </c>
      <c r="L11" s="20">
        <v>4441336</v>
      </c>
      <c r="M11" s="20">
        <v>4441336</v>
      </c>
      <c r="N11" s="20">
        <v>4441336</v>
      </c>
      <c r="O11" s="20">
        <v>4441336</v>
      </c>
      <c r="P11" s="20">
        <v>4441336</v>
      </c>
    </row>
    <row r="12" spans="1:16" ht="15" customHeight="1">
      <c r="A12" s="18">
        <v>10801010203</v>
      </c>
      <c r="B12" s="18">
        <v>14010101</v>
      </c>
      <c r="C12" s="18">
        <v>1131</v>
      </c>
      <c r="D12" s="19">
        <f>SUM(E12:P12)</f>
        <v>6429987</v>
      </c>
      <c r="E12" s="20">
        <v>535416</v>
      </c>
      <c r="F12" s="20">
        <v>535416</v>
      </c>
      <c r="G12" s="20">
        <v>535416</v>
      </c>
      <c r="H12" s="20">
        <v>535416</v>
      </c>
      <c r="I12" s="20">
        <v>535416</v>
      </c>
      <c r="J12" s="20">
        <v>535416</v>
      </c>
      <c r="K12" s="20">
        <v>536249</v>
      </c>
      <c r="L12" s="20">
        <v>536249</v>
      </c>
      <c r="M12" s="20">
        <v>536249</v>
      </c>
      <c r="N12" s="20">
        <v>536248</v>
      </c>
      <c r="O12" s="20">
        <v>536248</v>
      </c>
      <c r="P12" s="20">
        <v>536248</v>
      </c>
    </row>
    <row r="13" spans="1:16" s="23" customFormat="1" ht="15" customHeight="1">
      <c r="A13" s="21"/>
      <c r="B13" s="21"/>
      <c r="C13" s="21">
        <v>1100</v>
      </c>
      <c r="D13" s="22">
        <f>SUM(D9:D12)</f>
        <v>62286844</v>
      </c>
      <c r="E13" s="22">
        <f t="shared" ref="E13:P13" si="1">SUM(E9:E12)</f>
        <v>5393959</v>
      </c>
      <c r="F13" s="22">
        <f t="shared" si="1"/>
        <v>5292520</v>
      </c>
      <c r="G13" s="22">
        <f t="shared" si="1"/>
        <v>5292520</v>
      </c>
      <c r="H13" s="22">
        <f t="shared" si="1"/>
        <v>3962692</v>
      </c>
      <c r="I13" s="22">
        <f t="shared" si="1"/>
        <v>5292520</v>
      </c>
      <c r="J13" s="22">
        <f t="shared" si="1"/>
        <v>5292520</v>
      </c>
      <c r="K13" s="22">
        <f t="shared" si="1"/>
        <v>5293353</v>
      </c>
      <c r="L13" s="22">
        <f t="shared" si="1"/>
        <v>5293353</v>
      </c>
      <c r="M13" s="22">
        <f t="shared" si="1"/>
        <v>5293353</v>
      </c>
      <c r="N13" s="22">
        <f t="shared" si="1"/>
        <v>5293352</v>
      </c>
      <c r="O13" s="22">
        <f t="shared" si="1"/>
        <v>5293351</v>
      </c>
      <c r="P13" s="22">
        <f t="shared" si="1"/>
        <v>5293351</v>
      </c>
    </row>
    <row r="14" spans="1:16" ht="15" customHeight="1">
      <c r="A14" s="18"/>
      <c r="B14" s="18"/>
      <c r="C14" s="18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5" customHeight="1">
      <c r="A15" s="18">
        <v>10304010101</v>
      </c>
      <c r="B15" s="18">
        <v>14010101</v>
      </c>
      <c r="C15" s="18">
        <v>1311</v>
      </c>
      <c r="D15" s="19">
        <f t="shared" ref="D15:D48" si="2">SUM(E15:P15)</f>
        <v>7480</v>
      </c>
      <c r="E15" s="20">
        <v>624</v>
      </c>
      <c r="F15" s="20">
        <v>624</v>
      </c>
      <c r="G15" s="20">
        <v>623</v>
      </c>
      <c r="H15" s="20">
        <v>623</v>
      </c>
      <c r="I15" s="20">
        <v>624</v>
      </c>
      <c r="J15" s="20">
        <v>624</v>
      </c>
      <c r="K15" s="20">
        <v>623</v>
      </c>
      <c r="L15" s="20">
        <v>623</v>
      </c>
      <c r="M15" s="20">
        <v>623</v>
      </c>
      <c r="N15" s="20">
        <v>623</v>
      </c>
      <c r="O15" s="20">
        <v>623</v>
      </c>
      <c r="P15" s="20">
        <v>623</v>
      </c>
    </row>
    <row r="16" spans="1:16" ht="15" customHeight="1">
      <c r="A16" s="18">
        <v>10801010201</v>
      </c>
      <c r="B16" s="18">
        <v>14010101</v>
      </c>
      <c r="C16" s="18">
        <v>1311</v>
      </c>
      <c r="D16" s="19">
        <f t="shared" si="2"/>
        <v>51003</v>
      </c>
      <c r="E16" s="20">
        <v>4251</v>
      </c>
      <c r="F16" s="20">
        <v>4251</v>
      </c>
      <c r="G16" s="20">
        <v>4251</v>
      </c>
      <c r="H16" s="20">
        <v>4250</v>
      </c>
      <c r="I16" s="20">
        <v>4250</v>
      </c>
      <c r="J16" s="20">
        <v>4250</v>
      </c>
      <c r="K16" s="20">
        <v>4250</v>
      </c>
      <c r="L16" s="20">
        <v>4250</v>
      </c>
      <c r="M16" s="20">
        <v>4250</v>
      </c>
      <c r="N16" s="20">
        <v>4250</v>
      </c>
      <c r="O16" s="20">
        <v>4250</v>
      </c>
      <c r="P16" s="20">
        <v>4250</v>
      </c>
    </row>
    <row r="17" spans="1:16" ht="15" customHeight="1">
      <c r="A17" s="18">
        <v>10801010202</v>
      </c>
      <c r="B17" s="18">
        <v>14010101</v>
      </c>
      <c r="C17" s="18">
        <v>1311</v>
      </c>
      <c r="D17" s="19">
        <f t="shared" si="2"/>
        <v>1278900</v>
      </c>
      <c r="E17" s="20">
        <v>106575</v>
      </c>
      <c r="F17" s="20">
        <v>106575</v>
      </c>
      <c r="G17" s="20">
        <v>106575</v>
      </c>
      <c r="H17" s="20">
        <v>106575</v>
      </c>
      <c r="I17" s="20">
        <v>106575</v>
      </c>
      <c r="J17" s="20">
        <v>106575</v>
      </c>
      <c r="K17" s="20">
        <v>106575</v>
      </c>
      <c r="L17" s="20">
        <v>106575</v>
      </c>
      <c r="M17" s="20">
        <v>106575</v>
      </c>
      <c r="N17" s="20">
        <v>106575</v>
      </c>
      <c r="O17" s="20">
        <v>106575</v>
      </c>
      <c r="P17" s="20">
        <v>106575</v>
      </c>
    </row>
    <row r="18" spans="1:16" ht="15" customHeight="1">
      <c r="A18" s="18">
        <v>10801010203</v>
      </c>
      <c r="B18" s="18">
        <v>14010101</v>
      </c>
      <c r="C18" s="18">
        <v>1311</v>
      </c>
      <c r="D18" s="19">
        <f t="shared" si="2"/>
        <v>115752</v>
      </c>
      <c r="E18" s="20">
        <v>9646</v>
      </c>
      <c r="F18" s="20">
        <v>9646</v>
      </c>
      <c r="G18" s="20">
        <v>9646</v>
      </c>
      <c r="H18" s="20">
        <v>9646</v>
      </c>
      <c r="I18" s="20">
        <v>9646</v>
      </c>
      <c r="J18" s="20">
        <v>9646</v>
      </c>
      <c r="K18" s="20">
        <v>9646</v>
      </c>
      <c r="L18" s="20">
        <v>9646</v>
      </c>
      <c r="M18" s="20">
        <v>9646</v>
      </c>
      <c r="N18" s="20">
        <v>9646</v>
      </c>
      <c r="O18" s="20">
        <v>9646</v>
      </c>
      <c r="P18" s="20">
        <v>9646</v>
      </c>
    </row>
    <row r="19" spans="1:16" ht="15" customHeight="1">
      <c r="A19" s="18">
        <v>10801010201</v>
      </c>
      <c r="B19" s="18">
        <v>14010101</v>
      </c>
      <c r="C19" s="18">
        <v>1313</v>
      </c>
      <c r="D19" s="19">
        <f t="shared" si="2"/>
        <v>11028</v>
      </c>
      <c r="E19" s="20">
        <v>919</v>
      </c>
      <c r="F19" s="20">
        <v>919</v>
      </c>
      <c r="G19" s="20">
        <v>919</v>
      </c>
      <c r="H19" s="20">
        <v>919</v>
      </c>
      <c r="I19" s="20">
        <v>919</v>
      </c>
      <c r="J19" s="20">
        <v>919</v>
      </c>
      <c r="K19" s="20">
        <v>919</v>
      </c>
      <c r="L19" s="20">
        <v>919</v>
      </c>
      <c r="M19" s="20">
        <v>919</v>
      </c>
      <c r="N19" s="20">
        <v>919</v>
      </c>
      <c r="O19" s="20">
        <v>919</v>
      </c>
      <c r="P19" s="20">
        <v>919</v>
      </c>
    </row>
    <row r="20" spans="1:16" ht="15" customHeight="1">
      <c r="A20" s="18">
        <v>10801010202</v>
      </c>
      <c r="B20" s="18">
        <v>14010101</v>
      </c>
      <c r="C20" s="18">
        <v>1313</v>
      </c>
      <c r="D20" s="19">
        <f t="shared" si="2"/>
        <v>176400</v>
      </c>
      <c r="E20" s="20">
        <v>14700</v>
      </c>
      <c r="F20" s="20">
        <v>14700</v>
      </c>
      <c r="G20" s="20">
        <v>14700</v>
      </c>
      <c r="H20" s="20">
        <v>14700</v>
      </c>
      <c r="I20" s="20">
        <v>14700</v>
      </c>
      <c r="J20" s="20">
        <v>14700</v>
      </c>
      <c r="K20" s="20">
        <v>14700</v>
      </c>
      <c r="L20" s="20">
        <v>14700</v>
      </c>
      <c r="M20" s="20">
        <v>14700</v>
      </c>
      <c r="N20" s="20">
        <v>14700</v>
      </c>
      <c r="O20" s="20">
        <v>14700</v>
      </c>
      <c r="P20" s="20">
        <v>14700</v>
      </c>
    </row>
    <row r="21" spans="1:16" ht="15" customHeight="1">
      <c r="A21" s="18">
        <v>10801010203</v>
      </c>
      <c r="B21" s="18">
        <v>14010101</v>
      </c>
      <c r="C21" s="18">
        <v>1313</v>
      </c>
      <c r="D21" s="19">
        <f t="shared" si="2"/>
        <v>49608</v>
      </c>
      <c r="E21" s="20">
        <v>4134</v>
      </c>
      <c r="F21" s="20">
        <v>4134</v>
      </c>
      <c r="G21" s="20">
        <v>4134</v>
      </c>
      <c r="H21" s="20">
        <v>4134</v>
      </c>
      <c r="I21" s="20">
        <v>4134</v>
      </c>
      <c r="J21" s="20">
        <v>4134</v>
      </c>
      <c r="K21" s="20">
        <v>4134</v>
      </c>
      <c r="L21" s="20">
        <v>4134</v>
      </c>
      <c r="M21" s="20">
        <v>4134</v>
      </c>
      <c r="N21" s="20">
        <v>4134</v>
      </c>
      <c r="O21" s="20">
        <v>4134</v>
      </c>
      <c r="P21" s="20">
        <v>4134</v>
      </c>
    </row>
    <row r="22" spans="1:16" ht="15" customHeight="1">
      <c r="A22" s="18">
        <v>10304010101</v>
      </c>
      <c r="B22" s="18">
        <v>14010101</v>
      </c>
      <c r="C22" s="18">
        <v>1321</v>
      </c>
      <c r="D22" s="19">
        <f t="shared" si="2"/>
        <v>99417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49513</v>
      </c>
      <c r="L22" s="20">
        <v>0</v>
      </c>
      <c r="M22" s="20">
        <v>0</v>
      </c>
      <c r="N22" s="20">
        <v>0</v>
      </c>
      <c r="O22" s="20">
        <v>0</v>
      </c>
      <c r="P22" s="20">
        <v>49904</v>
      </c>
    </row>
    <row r="23" spans="1:16" ht="15" customHeight="1">
      <c r="A23" s="18">
        <v>10801010201</v>
      </c>
      <c r="B23" s="18">
        <v>14010101</v>
      </c>
      <c r="C23" s="18">
        <v>1321</v>
      </c>
      <c r="D23" s="19">
        <f t="shared" si="2"/>
        <v>160379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80189</v>
      </c>
      <c r="L23" s="20">
        <v>0</v>
      </c>
      <c r="M23" s="20">
        <v>0</v>
      </c>
      <c r="N23" s="20">
        <v>0</v>
      </c>
      <c r="O23" s="20">
        <v>0</v>
      </c>
      <c r="P23" s="20">
        <v>80190</v>
      </c>
    </row>
    <row r="24" spans="1:16" ht="15" customHeight="1">
      <c r="A24" s="18">
        <v>10801010202</v>
      </c>
      <c r="B24" s="18">
        <v>14010101</v>
      </c>
      <c r="C24" s="18">
        <v>1321</v>
      </c>
      <c r="D24" s="19">
        <f t="shared" si="2"/>
        <v>3568171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1784085</v>
      </c>
      <c r="L24" s="20">
        <v>0</v>
      </c>
      <c r="M24" s="20">
        <v>0</v>
      </c>
      <c r="N24" s="20">
        <v>0</v>
      </c>
      <c r="O24" s="20">
        <v>0</v>
      </c>
      <c r="P24" s="20">
        <v>1784086</v>
      </c>
    </row>
    <row r="25" spans="1:16" ht="15" customHeight="1">
      <c r="A25" s="18">
        <v>10801010203</v>
      </c>
      <c r="B25" s="18">
        <v>14010101</v>
      </c>
      <c r="C25" s="18">
        <v>1321</v>
      </c>
      <c r="D25" s="19">
        <f t="shared" si="2"/>
        <v>180231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90116</v>
      </c>
      <c r="L25" s="20">
        <v>0</v>
      </c>
      <c r="M25" s="20">
        <v>0</v>
      </c>
      <c r="N25" s="20">
        <v>0</v>
      </c>
      <c r="O25" s="20">
        <v>0</v>
      </c>
      <c r="P25" s="20">
        <v>90115</v>
      </c>
    </row>
    <row r="26" spans="1:16" ht="15" customHeight="1">
      <c r="A26" s="18">
        <v>10304010101</v>
      </c>
      <c r="B26" s="18">
        <v>14010101</v>
      </c>
      <c r="C26" s="18">
        <v>1322</v>
      </c>
      <c r="D26" s="19">
        <f t="shared" si="2"/>
        <v>240996</v>
      </c>
      <c r="E26" s="20">
        <v>0</v>
      </c>
      <c r="F26" s="20">
        <v>0</v>
      </c>
      <c r="G26" s="20">
        <v>81306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159690</v>
      </c>
      <c r="P26" s="20">
        <v>0</v>
      </c>
    </row>
    <row r="27" spans="1:16" ht="15" customHeight="1">
      <c r="A27" s="18">
        <v>10801010201</v>
      </c>
      <c r="B27" s="18">
        <v>14010101</v>
      </c>
      <c r="C27" s="18">
        <v>1322</v>
      </c>
      <c r="D27" s="19">
        <f t="shared" si="2"/>
        <v>395875</v>
      </c>
      <c r="E27" s="20">
        <v>0</v>
      </c>
      <c r="F27" s="20">
        <v>0</v>
      </c>
      <c r="G27" s="20">
        <v>130422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265453</v>
      </c>
      <c r="P27" s="20">
        <v>0</v>
      </c>
    </row>
    <row r="28" spans="1:16" ht="15" customHeight="1">
      <c r="A28" s="18">
        <v>10801010202</v>
      </c>
      <c r="B28" s="18">
        <v>14010101</v>
      </c>
      <c r="C28" s="18">
        <v>1322</v>
      </c>
      <c r="D28" s="19">
        <f t="shared" si="2"/>
        <v>8563609</v>
      </c>
      <c r="E28" s="20">
        <v>0</v>
      </c>
      <c r="F28" s="20">
        <v>0</v>
      </c>
      <c r="G28" s="20">
        <v>2889154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5674455</v>
      </c>
      <c r="P28" s="20">
        <v>0</v>
      </c>
    </row>
    <row r="29" spans="1:16" ht="15" customHeight="1">
      <c r="A29" s="18">
        <v>10801010203</v>
      </c>
      <c r="B29" s="18">
        <v>14010101</v>
      </c>
      <c r="C29" s="18">
        <v>1322</v>
      </c>
      <c r="D29" s="19">
        <f t="shared" si="2"/>
        <v>432555</v>
      </c>
      <c r="E29" s="20">
        <v>0</v>
      </c>
      <c r="F29" s="20">
        <v>0</v>
      </c>
      <c r="G29" s="20">
        <v>145934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286621</v>
      </c>
      <c r="P29" s="20">
        <v>0</v>
      </c>
    </row>
    <row r="30" spans="1:16" ht="15" customHeight="1">
      <c r="A30" s="18">
        <v>10304010101</v>
      </c>
      <c r="B30" s="18">
        <v>14010101</v>
      </c>
      <c r="C30" s="18">
        <v>1344</v>
      </c>
      <c r="D30" s="19">
        <f t="shared" si="2"/>
        <v>150637</v>
      </c>
      <c r="E30" s="20">
        <v>12554</v>
      </c>
      <c r="F30" s="20">
        <v>12553</v>
      </c>
      <c r="G30" s="20">
        <v>12553</v>
      </c>
      <c r="H30" s="20">
        <v>12553</v>
      </c>
      <c r="I30" s="20">
        <v>12553</v>
      </c>
      <c r="J30" s="20">
        <v>12553</v>
      </c>
      <c r="K30" s="20">
        <v>12553</v>
      </c>
      <c r="L30" s="20">
        <v>12553</v>
      </c>
      <c r="M30" s="20">
        <v>12553</v>
      </c>
      <c r="N30" s="20">
        <v>12553</v>
      </c>
      <c r="O30" s="20">
        <v>12553</v>
      </c>
      <c r="P30" s="20">
        <v>12553</v>
      </c>
    </row>
    <row r="31" spans="1:16" ht="15" customHeight="1">
      <c r="A31" s="18">
        <v>10801010201</v>
      </c>
      <c r="B31" s="18">
        <v>14010101</v>
      </c>
      <c r="C31" s="18">
        <v>1344</v>
      </c>
      <c r="D31" s="19">
        <f t="shared" si="2"/>
        <v>304045</v>
      </c>
      <c r="E31" s="20">
        <v>25337</v>
      </c>
      <c r="F31" s="20">
        <v>25337</v>
      </c>
      <c r="G31" s="20">
        <v>25337</v>
      </c>
      <c r="H31" s="20">
        <v>25337</v>
      </c>
      <c r="I31" s="20">
        <v>25337</v>
      </c>
      <c r="J31" s="20">
        <v>25337</v>
      </c>
      <c r="K31" s="20">
        <v>25337</v>
      </c>
      <c r="L31" s="20">
        <v>25337</v>
      </c>
      <c r="M31" s="20">
        <v>25337</v>
      </c>
      <c r="N31" s="20">
        <v>25337</v>
      </c>
      <c r="O31" s="20">
        <v>25337</v>
      </c>
      <c r="P31" s="20">
        <v>25338</v>
      </c>
    </row>
    <row r="32" spans="1:16" ht="15" customHeight="1">
      <c r="A32" s="18">
        <v>10801010202</v>
      </c>
      <c r="B32" s="18">
        <v>14010101</v>
      </c>
      <c r="C32" s="18">
        <v>1344</v>
      </c>
      <c r="D32" s="19">
        <f t="shared" si="2"/>
        <v>6938384</v>
      </c>
      <c r="E32" s="20">
        <v>578199</v>
      </c>
      <c r="F32" s="20">
        <v>578199</v>
      </c>
      <c r="G32" s="20">
        <v>578199</v>
      </c>
      <c r="H32" s="20">
        <v>578199</v>
      </c>
      <c r="I32" s="20">
        <v>578199</v>
      </c>
      <c r="J32" s="20">
        <v>578199</v>
      </c>
      <c r="K32" s="20">
        <v>578199</v>
      </c>
      <c r="L32" s="20">
        <v>578199</v>
      </c>
      <c r="M32" s="20">
        <v>578198</v>
      </c>
      <c r="N32" s="20">
        <v>578198</v>
      </c>
      <c r="O32" s="20">
        <v>578198</v>
      </c>
      <c r="P32" s="20">
        <v>578198</v>
      </c>
    </row>
    <row r="33" spans="1:16" ht="15" customHeight="1">
      <c r="A33" s="18">
        <v>10801010203</v>
      </c>
      <c r="B33" s="18">
        <v>14010101</v>
      </c>
      <c r="C33" s="18">
        <v>1344</v>
      </c>
      <c r="D33" s="19">
        <f t="shared" si="2"/>
        <v>341192</v>
      </c>
      <c r="E33" s="20">
        <v>28433</v>
      </c>
      <c r="F33" s="20">
        <v>28433</v>
      </c>
      <c r="G33" s="20">
        <v>28433</v>
      </c>
      <c r="H33" s="20">
        <v>28433</v>
      </c>
      <c r="I33" s="20">
        <v>28433</v>
      </c>
      <c r="J33" s="20">
        <v>28433</v>
      </c>
      <c r="K33" s="20">
        <v>28433</v>
      </c>
      <c r="L33" s="20">
        <v>28433</v>
      </c>
      <c r="M33" s="20">
        <v>28432</v>
      </c>
      <c r="N33" s="20">
        <v>28432</v>
      </c>
      <c r="O33" s="20">
        <v>28432</v>
      </c>
      <c r="P33" s="20">
        <v>28432</v>
      </c>
    </row>
    <row r="34" spans="1:16" ht="15" customHeight="1">
      <c r="A34" s="18">
        <v>10304010101</v>
      </c>
      <c r="B34" s="18">
        <v>14010101</v>
      </c>
      <c r="C34" s="18">
        <v>1345</v>
      </c>
      <c r="D34" s="19">
        <f t="shared" si="2"/>
        <v>597958</v>
      </c>
      <c r="E34" s="20">
        <v>33176</v>
      </c>
      <c r="F34" s="20">
        <v>29550</v>
      </c>
      <c r="G34" s="20">
        <v>31550</v>
      </c>
      <c r="H34" s="20">
        <v>40550</v>
      </c>
      <c r="I34" s="20">
        <v>56014</v>
      </c>
      <c r="J34" s="20">
        <v>43550</v>
      </c>
      <c r="K34" s="20">
        <v>40550</v>
      </c>
      <c r="L34" s="20">
        <v>40550</v>
      </c>
      <c r="M34" s="20">
        <v>40550</v>
      </c>
      <c r="N34" s="20">
        <v>40550</v>
      </c>
      <c r="O34" s="20">
        <v>40550</v>
      </c>
      <c r="P34" s="20">
        <v>160818</v>
      </c>
    </row>
    <row r="35" spans="1:16" ht="15" customHeight="1">
      <c r="A35" s="18">
        <v>10801010201</v>
      </c>
      <c r="B35" s="18">
        <v>14010101</v>
      </c>
      <c r="C35" s="18">
        <v>1345</v>
      </c>
      <c r="D35" s="19">
        <f t="shared" si="2"/>
        <v>927167</v>
      </c>
      <c r="E35" s="20">
        <v>45907</v>
      </c>
      <c r="F35" s="20">
        <v>40711</v>
      </c>
      <c r="G35" s="20">
        <v>50711</v>
      </c>
      <c r="H35" s="20">
        <v>61712</v>
      </c>
      <c r="I35" s="20">
        <v>65000</v>
      </c>
      <c r="J35" s="20">
        <v>68712</v>
      </c>
      <c r="K35" s="20">
        <v>63712</v>
      </c>
      <c r="L35" s="20">
        <v>63712</v>
      </c>
      <c r="M35" s="20">
        <v>63712</v>
      </c>
      <c r="N35" s="20">
        <v>63712</v>
      </c>
      <c r="O35" s="20">
        <v>63712</v>
      </c>
      <c r="P35" s="20">
        <v>275854</v>
      </c>
    </row>
    <row r="36" spans="1:16" ht="15" customHeight="1">
      <c r="A36" s="18">
        <v>10801010202</v>
      </c>
      <c r="B36" s="18">
        <v>14010101</v>
      </c>
      <c r="C36" s="18">
        <v>1345</v>
      </c>
      <c r="D36" s="19">
        <f t="shared" si="2"/>
        <v>19296955</v>
      </c>
      <c r="E36" s="20">
        <v>1311503</v>
      </c>
      <c r="F36" s="20">
        <v>1194497</v>
      </c>
      <c r="G36" s="20">
        <v>1194497</v>
      </c>
      <c r="H36" s="20">
        <v>1194497</v>
      </c>
      <c r="I36" s="20">
        <v>2070530</v>
      </c>
      <c r="J36" s="20">
        <v>1194497</v>
      </c>
      <c r="K36" s="20">
        <v>1194497</v>
      </c>
      <c r="L36" s="20">
        <v>1194497</v>
      </c>
      <c r="M36" s="20">
        <v>1194497</v>
      </c>
      <c r="N36" s="20">
        <v>1194498</v>
      </c>
      <c r="O36" s="20">
        <v>1194498</v>
      </c>
      <c r="P36" s="20">
        <v>5164447</v>
      </c>
    </row>
    <row r="37" spans="1:16" ht="15" customHeight="1">
      <c r="A37" s="18">
        <v>10801010203</v>
      </c>
      <c r="B37" s="18">
        <v>14010101</v>
      </c>
      <c r="C37" s="18">
        <v>1345</v>
      </c>
      <c r="D37" s="19">
        <f t="shared" si="2"/>
        <v>995203</v>
      </c>
      <c r="E37" s="20">
        <v>63481</v>
      </c>
      <c r="F37" s="20">
        <v>63825</v>
      </c>
      <c r="G37" s="20">
        <v>63825</v>
      </c>
      <c r="H37" s="20">
        <v>63825</v>
      </c>
      <c r="I37" s="20">
        <v>67741</v>
      </c>
      <c r="J37" s="20">
        <v>63825</v>
      </c>
      <c r="K37" s="20">
        <v>68825</v>
      </c>
      <c r="L37" s="20">
        <v>68825</v>
      </c>
      <c r="M37" s="20">
        <v>68825</v>
      </c>
      <c r="N37" s="20">
        <v>68825</v>
      </c>
      <c r="O37" s="20">
        <v>68825</v>
      </c>
      <c r="P37" s="20">
        <v>264556</v>
      </c>
    </row>
    <row r="38" spans="1:16" ht="15" customHeight="1">
      <c r="A38" s="18">
        <v>10304010101</v>
      </c>
      <c r="B38" s="18">
        <v>14010101</v>
      </c>
      <c r="C38" s="18">
        <v>1346</v>
      </c>
      <c r="D38" s="19">
        <f t="shared" si="2"/>
        <v>110000</v>
      </c>
      <c r="E38" s="20">
        <v>2197</v>
      </c>
      <c r="F38" s="20">
        <v>41004</v>
      </c>
      <c r="G38" s="20">
        <v>7140</v>
      </c>
      <c r="H38" s="20">
        <v>0</v>
      </c>
      <c r="I38" s="20">
        <v>0</v>
      </c>
      <c r="J38" s="20">
        <v>3778</v>
      </c>
      <c r="K38" s="20">
        <v>3778</v>
      </c>
      <c r="L38" s="20">
        <v>3924</v>
      </c>
      <c r="M38" s="20">
        <v>0</v>
      </c>
      <c r="N38" s="20">
        <v>0</v>
      </c>
      <c r="O38" s="20">
        <v>41004</v>
      </c>
      <c r="P38" s="20">
        <v>7175</v>
      </c>
    </row>
    <row r="39" spans="1:16" ht="15" customHeight="1">
      <c r="A39" s="18">
        <v>10801010201</v>
      </c>
      <c r="B39" s="18">
        <v>14010101</v>
      </c>
      <c r="C39" s="18">
        <v>1346</v>
      </c>
      <c r="D39" s="19">
        <f t="shared" si="2"/>
        <v>223498</v>
      </c>
      <c r="E39" s="20">
        <v>3471</v>
      </c>
      <c r="F39" s="20">
        <v>68839</v>
      </c>
      <c r="G39" s="20">
        <v>18055</v>
      </c>
      <c r="H39" s="20">
        <v>0</v>
      </c>
      <c r="I39" s="20">
        <v>0</v>
      </c>
      <c r="J39" s="20">
        <v>9090</v>
      </c>
      <c r="K39" s="20">
        <v>27965</v>
      </c>
      <c r="L39" s="20">
        <v>9090</v>
      </c>
      <c r="M39" s="20">
        <v>0</v>
      </c>
      <c r="N39" s="20">
        <v>0</v>
      </c>
      <c r="O39" s="20">
        <v>68838</v>
      </c>
      <c r="P39" s="20">
        <v>18150</v>
      </c>
    </row>
    <row r="40" spans="1:16" ht="15" customHeight="1">
      <c r="A40" s="18">
        <v>10801010202</v>
      </c>
      <c r="B40" s="18">
        <v>14010101</v>
      </c>
      <c r="C40" s="18">
        <v>1346</v>
      </c>
      <c r="D40" s="19">
        <f t="shared" si="2"/>
        <v>5188299</v>
      </c>
      <c r="E40" s="20">
        <v>121610</v>
      </c>
      <c r="F40" s="20">
        <v>1473707</v>
      </c>
      <c r="G40" s="20">
        <v>409746</v>
      </c>
      <c r="H40" s="20">
        <v>0</v>
      </c>
      <c r="I40" s="20">
        <v>0</v>
      </c>
      <c r="J40" s="20">
        <v>355262</v>
      </c>
      <c r="K40" s="20">
        <v>660618</v>
      </c>
      <c r="L40" s="20">
        <v>247732</v>
      </c>
      <c r="M40" s="20">
        <v>0</v>
      </c>
      <c r="N40" s="20">
        <v>0</v>
      </c>
      <c r="O40" s="20">
        <v>1473707</v>
      </c>
      <c r="P40" s="20">
        <v>445917</v>
      </c>
    </row>
    <row r="41" spans="1:16" ht="15" customHeight="1">
      <c r="A41" s="18">
        <v>10801010203</v>
      </c>
      <c r="B41" s="18">
        <v>14010101</v>
      </c>
      <c r="C41" s="18">
        <v>1346</v>
      </c>
      <c r="D41" s="19">
        <f t="shared" si="2"/>
        <v>281543</v>
      </c>
      <c r="E41" s="20">
        <v>6599</v>
      </c>
      <c r="F41" s="20">
        <v>74439</v>
      </c>
      <c r="G41" s="20">
        <v>22827</v>
      </c>
      <c r="H41" s="20">
        <v>0</v>
      </c>
      <c r="I41" s="20">
        <v>0</v>
      </c>
      <c r="J41" s="20">
        <v>34716</v>
      </c>
      <c r="K41" s="20">
        <v>33975</v>
      </c>
      <c r="L41" s="20">
        <v>12740</v>
      </c>
      <c r="M41" s="20">
        <v>0</v>
      </c>
      <c r="N41" s="20">
        <v>0</v>
      </c>
      <c r="O41" s="20">
        <v>73314</v>
      </c>
      <c r="P41" s="20">
        <v>22933</v>
      </c>
    </row>
    <row r="42" spans="1:16" ht="15" customHeight="1">
      <c r="A42" s="18">
        <v>10304010101</v>
      </c>
      <c r="B42" s="18">
        <v>14010101</v>
      </c>
      <c r="C42" s="18">
        <v>1347</v>
      </c>
      <c r="D42" s="19">
        <f t="shared" si="2"/>
        <v>15221</v>
      </c>
      <c r="E42" s="20">
        <v>0</v>
      </c>
      <c r="F42" s="20">
        <v>0</v>
      </c>
      <c r="G42" s="20">
        <v>0</v>
      </c>
      <c r="H42" s="20">
        <v>0</v>
      </c>
      <c r="I42" s="20">
        <v>7611</v>
      </c>
      <c r="J42" s="20">
        <v>0</v>
      </c>
      <c r="K42" s="20">
        <v>0</v>
      </c>
      <c r="L42" s="20">
        <v>0</v>
      </c>
      <c r="M42" s="20">
        <v>7610</v>
      </c>
      <c r="N42" s="20">
        <v>0</v>
      </c>
      <c r="O42" s="20">
        <v>0</v>
      </c>
      <c r="P42" s="20">
        <v>0</v>
      </c>
    </row>
    <row r="43" spans="1:16" ht="15" customHeight="1">
      <c r="A43" s="18">
        <v>10801010201</v>
      </c>
      <c r="B43" s="18">
        <v>14010101</v>
      </c>
      <c r="C43" s="18">
        <v>1347</v>
      </c>
      <c r="D43" s="19">
        <f t="shared" si="2"/>
        <v>40589</v>
      </c>
      <c r="E43" s="20">
        <v>0</v>
      </c>
      <c r="F43" s="20">
        <v>0</v>
      </c>
      <c r="G43" s="20">
        <v>0</v>
      </c>
      <c r="H43" s="20">
        <v>0</v>
      </c>
      <c r="I43" s="20">
        <v>20295</v>
      </c>
      <c r="J43" s="20">
        <v>0</v>
      </c>
      <c r="K43" s="20">
        <v>0</v>
      </c>
      <c r="L43" s="20">
        <v>0</v>
      </c>
      <c r="M43" s="20">
        <v>20294</v>
      </c>
      <c r="N43" s="20">
        <v>0</v>
      </c>
      <c r="O43" s="20">
        <v>0</v>
      </c>
      <c r="P43" s="20">
        <v>0</v>
      </c>
    </row>
    <row r="44" spans="1:16" ht="15" customHeight="1">
      <c r="A44" s="18">
        <v>10801010202</v>
      </c>
      <c r="B44" s="18">
        <v>14010101</v>
      </c>
      <c r="C44" s="18">
        <v>1347</v>
      </c>
      <c r="D44" s="19">
        <f t="shared" si="2"/>
        <v>887872</v>
      </c>
      <c r="E44" s="20">
        <v>0</v>
      </c>
      <c r="F44" s="20">
        <v>0</v>
      </c>
      <c r="G44" s="20">
        <v>0</v>
      </c>
      <c r="H44" s="20">
        <v>0</v>
      </c>
      <c r="I44" s="20">
        <v>443936</v>
      </c>
      <c r="J44" s="20">
        <v>0</v>
      </c>
      <c r="K44" s="20">
        <v>0</v>
      </c>
      <c r="L44" s="20">
        <v>0</v>
      </c>
      <c r="M44" s="20">
        <v>443936</v>
      </c>
      <c r="N44" s="20">
        <v>0</v>
      </c>
      <c r="O44" s="20">
        <v>0</v>
      </c>
      <c r="P44" s="20">
        <v>0</v>
      </c>
    </row>
    <row r="45" spans="1:16" ht="15" customHeight="1">
      <c r="A45" s="18">
        <v>10801010203</v>
      </c>
      <c r="B45" s="18">
        <v>14010101</v>
      </c>
      <c r="C45" s="18">
        <v>1347</v>
      </c>
      <c r="D45" s="19">
        <f t="shared" si="2"/>
        <v>45662</v>
      </c>
      <c r="E45" s="20">
        <v>0</v>
      </c>
      <c r="F45" s="20">
        <v>0</v>
      </c>
      <c r="G45" s="20">
        <v>0</v>
      </c>
      <c r="H45" s="20">
        <v>0</v>
      </c>
      <c r="I45" s="20">
        <v>22831</v>
      </c>
      <c r="J45" s="20">
        <v>0</v>
      </c>
      <c r="K45" s="20">
        <v>0</v>
      </c>
      <c r="L45" s="20">
        <v>0</v>
      </c>
      <c r="M45" s="20">
        <v>22831</v>
      </c>
      <c r="N45" s="20">
        <v>0</v>
      </c>
      <c r="O45" s="20">
        <v>0</v>
      </c>
      <c r="P45" s="20">
        <v>0</v>
      </c>
    </row>
    <row r="46" spans="1:16" ht="15" customHeight="1">
      <c r="A46" s="18">
        <v>10801010201</v>
      </c>
      <c r="B46" s="18">
        <v>14010101</v>
      </c>
      <c r="C46" s="18">
        <v>1349</v>
      </c>
      <c r="D46" s="19">
        <f t="shared" si="2"/>
        <v>18114</v>
      </c>
      <c r="E46" s="20">
        <v>1510</v>
      </c>
      <c r="F46" s="20">
        <v>1510</v>
      </c>
      <c r="G46" s="20">
        <v>1509</v>
      </c>
      <c r="H46" s="20">
        <v>1509</v>
      </c>
      <c r="I46" s="20">
        <v>1510</v>
      </c>
      <c r="J46" s="20">
        <v>1510</v>
      </c>
      <c r="K46" s="20">
        <v>1510</v>
      </c>
      <c r="L46" s="20">
        <v>1510</v>
      </c>
      <c r="M46" s="20">
        <v>1509</v>
      </c>
      <c r="N46" s="20">
        <v>1509</v>
      </c>
      <c r="O46" s="20">
        <v>1509</v>
      </c>
      <c r="P46" s="20">
        <v>1509</v>
      </c>
    </row>
    <row r="47" spans="1:16" ht="15" customHeight="1">
      <c r="A47" s="18">
        <v>10801010202</v>
      </c>
      <c r="B47" s="18">
        <v>14010101</v>
      </c>
      <c r="C47" s="18">
        <v>1349</v>
      </c>
      <c r="D47" s="19">
        <f t="shared" si="2"/>
        <v>434873</v>
      </c>
      <c r="E47" s="20">
        <v>36239</v>
      </c>
      <c r="F47" s="20">
        <v>36239</v>
      </c>
      <c r="G47" s="20">
        <v>36239</v>
      </c>
      <c r="H47" s="20">
        <v>36239</v>
      </c>
      <c r="I47" s="20">
        <v>36239</v>
      </c>
      <c r="J47" s="20">
        <v>36239</v>
      </c>
      <c r="K47" s="20">
        <v>36239</v>
      </c>
      <c r="L47" s="20">
        <v>36240</v>
      </c>
      <c r="M47" s="20">
        <v>36240</v>
      </c>
      <c r="N47" s="20">
        <v>36240</v>
      </c>
      <c r="O47" s="20">
        <v>36240</v>
      </c>
      <c r="P47" s="20">
        <v>36240</v>
      </c>
    </row>
    <row r="48" spans="1:16" ht="15" customHeight="1">
      <c r="A48" s="18">
        <v>10801010203</v>
      </c>
      <c r="B48" s="18">
        <v>14010101</v>
      </c>
      <c r="C48" s="18">
        <v>1349</v>
      </c>
      <c r="D48" s="19">
        <f t="shared" si="2"/>
        <v>31634</v>
      </c>
      <c r="E48" s="20">
        <v>2636</v>
      </c>
      <c r="F48" s="20">
        <v>2636</v>
      </c>
      <c r="G48" s="20">
        <v>2636</v>
      </c>
      <c r="H48" s="20">
        <v>2636</v>
      </c>
      <c r="I48" s="20">
        <v>2636</v>
      </c>
      <c r="J48" s="20">
        <v>2636</v>
      </c>
      <c r="K48" s="20">
        <v>2636</v>
      </c>
      <c r="L48" s="20">
        <v>2636</v>
      </c>
      <c r="M48" s="20">
        <v>2636</v>
      </c>
      <c r="N48" s="20">
        <v>2636</v>
      </c>
      <c r="O48" s="20">
        <v>2637</v>
      </c>
      <c r="P48" s="20">
        <v>2637</v>
      </c>
    </row>
    <row r="49" spans="1:16" s="23" customFormat="1" ht="15" customHeight="1">
      <c r="A49" s="21"/>
      <c r="B49" s="21"/>
      <c r="C49" s="21">
        <v>1300</v>
      </c>
      <c r="D49" s="22">
        <f>SUM(D15:D48)</f>
        <v>52160250</v>
      </c>
      <c r="E49" s="22">
        <f t="shared" ref="E49:P49" si="3">SUM(E15:E48)</f>
        <v>2413701</v>
      </c>
      <c r="F49" s="22">
        <f t="shared" si="3"/>
        <v>3812328</v>
      </c>
      <c r="G49" s="22">
        <f t="shared" si="3"/>
        <v>5870921</v>
      </c>
      <c r="H49" s="22">
        <f t="shared" si="3"/>
        <v>2186337</v>
      </c>
      <c r="I49" s="22">
        <f t="shared" si="3"/>
        <v>3579713</v>
      </c>
      <c r="J49" s="22">
        <f t="shared" si="3"/>
        <v>2599185</v>
      </c>
      <c r="K49" s="22">
        <f t="shared" si="3"/>
        <v>4923577</v>
      </c>
      <c r="L49" s="22">
        <f t="shared" si="3"/>
        <v>2466825</v>
      </c>
      <c r="M49" s="22">
        <f t="shared" si="3"/>
        <v>2688007</v>
      </c>
      <c r="N49" s="22">
        <f t="shared" si="3"/>
        <v>2193337</v>
      </c>
      <c r="O49" s="22">
        <f t="shared" si="3"/>
        <v>10236420</v>
      </c>
      <c r="P49" s="22">
        <f t="shared" si="3"/>
        <v>9189899</v>
      </c>
    </row>
    <row r="50" spans="1:16" ht="15" customHeight="1">
      <c r="A50" s="18"/>
      <c r="B50" s="18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5" customHeight="1">
      <c r="A51" s="18">
        <v>10304010101</v>
      </c>
      <c r="B51" s="18">
        <v>14010101</v>
      </c>
      <c r="C51" s="18">
        <v>1412</v>
      </c>
      <c r="D51" s="19">
        <f t="shared" ref="D51:D74" si="4">SUM(E51:P51)</f>
        <v>176728</v>
      </c>
      <c r="E51" s="20">
        <v>14728</v>
      </c>
      <c r="F51" s="20">
        <v>14728</v>
      </c>
      <c r="G51" s="20">
        <v>14728</v>
      </c>
      <c r="H51" s="20">
        <v>14728</v>
      </c>
      <c r="I51" s="20">
        <v>14727</v>
      </c>
      <c r="J51" s="20">
        <v>14727</v>
      </c>
      <c r="K51" s="20">
        <v>14727</v>
      </c>
      <c r="L51" s="20">
        <v>14727</v>
      </c>
      <c r="M51" s="20">
        <v>14727</v>
      </c>
      <c r="N51" s="20">
        <v>14727</v>
      </c>
      <c r="O51" s="20">
        <v>14727</v>
      </c>
      <c r="P51" s="20">
        <v>14727</v>
      </c>
    </row>
    <row r="52" spans="1:16" ht="15" customHeight="1">
      <c r="A52" s="18">
        <v>10801010201</v>
      </c>
      <c r="B52" s="18">
        <v>14010101</v>
      </c>
      <c r="C52" s="18">
        <v>1412</v>
      </c>
      <c r="D52" s="19">
        <f t="shared" si="4"/>
        <v>336048</v>
      </c>
      <c r="E52" s="20">
        <v>28004</v>
      </c>
      <c r="F52" s="20">
        <v>28004</v>
      </c>
      <c r="G52" s="20">
        <v>28004</v>
      </c>
      <c r="H52" s="20">
        <v>28004</v>
      </c>
      <c r="I52" s="20">
        <v>28004</v>
      </c>
      <c r="J52" s="20">
        <v>28004</v>
      </c>
      <c r="K52" s="20">
        <v>28004</v>
      </c>
      <c r="L52" s="20">
        <v>28004</v>
      </c>
      <c r="M52" s="20">
        <v>28004</v>
      </c>
      <c r="N52" s="20">
        <v>28004</v>
      </c>
      <c r="O52" s="20">
        <v>28004</v>
      </c>
      <c r="P52" s="20">
        <v>28004</v>
      </c>
    </row>
    <row r="53" spans="1:16" ht="15" customHeight="1">
      <c r="A53" s="18">
        <v>10801010202</v>
      </c>
      <c r="B53" s="18">
        <v>14010101</v>
      </c>
      <c r="C53" s="18">
        <v>1412</v>
      </c>
      <c r="D53" s="19">
        <f t="shared" si="4"/>
        <v>6479115</v>
      </c>
      <c r="E53" s="20">
        <v>541897</v>
      </c>
      <c r="F53" s="20">
        <v>541897</v>
      </c>
      <c r="G53" s="20">
        <v>541897</v>
      </c>
      <c r="H53" s="20">
        <v>541896</v>
      </c>
      <c r="I53" s="20">
        <v>541896</v>
      </c>
      <c r="J53" s="20">
        <v>541896</v>
      </c>
      <c r="K53" s="20">
        <v>537956</v>
      </c>
      <c r="L53" s="20">
        <v>537956</v>
      </c>
      <c r="M53" s="20">
        <v>537956</v>
      </c>
      <c r="N53" s="20">
        <v>537956</v>
      </c>
      <c r="O53" s="20">
        <v>537956</v>
      </c>
      <c r="P53" s="20">
        <v>537956</v>
      </c>
    </row>
    <row r="54" spans="1:16" ht="15" customHeight="1">
      <c r="A54" s="18">
        <v>10801010203</v>
      </c>
      <c r="B54" s="18">
        <v>14010101</v>
      </c>
      <c r="C54" s="18">
        <v>1412</v>
      </c>
      <c r="D54" s="19">
        <f t="shared" si="4"/>
        <v>400108</v>
      </c>
      <c r="E54" s="20">
        <v>32009</v>
      </c>
      <c r="F54" s="20">
        <v>32009</v>
      </c>
      <c r="G54" s="20">
        <v>32009</v>
      </c>
      <c r="H54" s="20">
        <v>32009</v>
      </c>
      <c r="I54" s="20">
        <v>32009</v>
      </c>
      <c r="J54" s="20">
        <v>34294</v>
      </c>
      <c r="K54" s="20">
        <v>34294</v>
      </c>
      <c r="L54" s="20">
        <v>34294</v>
      </c>
      <c r="M54" s="20">
        <v>34294</v>
      </c>
      <c r="N54" s="20">
        <v>34294</v>
      </c>
      <c r="O54" s="20">
        <v>34294</v>
      </c>
      <c r="P54" s="20">
        <v>34299</v>
      </c>
    </row>
    <row r="55" spans="1:16" ht="15" customHeight="1">
      <c r="A55" s="18">
        <v>10304010101</v>
      </c>
      <c r="B55" s="18">
        <v>14010101</v>
      </c>
      <c r="C55" s="18">
        <v>1413</v>
      </c>
      <c r="D55" s="19">
        <f t="shared" si="4"/>
        <v>132612</v>
      </c>
      <c r="E55" s="20">
        <v>11051</v>
      </c>
      <c r="F55" s="20">
        <v>11051</v>
      </c>
      <c r="G55" s="20">
        <v>11051</v>
      </c>
      <c r="H55" s="20">
        <v>11051</v>
      </c>
      <c r="I55" s="20">
        <v>11051</v>
      </c>
      <c r="J55" s="20">
        <v>11051</v>
      </c>
      <c r="K55" s="20">
        <v>11051</v>
      </c>
      <c r="L55" s="20">
        <v>11051</v>
      </c>
      <c r="M55" s="20">
        <v>11051</v>
      </c>
      <c r="N55" s="20">
        <v>11051</v>
      </c>
      <c r="O55" s="20">
        <v>11051</v>
      </c>
      <c r="P55" s="20">
        <v>11051</v>
      </c>
    </row>
    <row r="56" spans="1:16" ht="15" customHeight="1">
      <c r="A56" s="18">
        <v>10801010201</v>
      </c>
      <c r="B56" s="18">
        <v>14010101</v>
      </c>
      <c r="C56" s="18">
        <v>1413</v>
      </c>
      <c r="D56" s="19">
        <f t="shared" si="4"/>
        <v>256056</v>
      </c>
      <c r="E56" s="20">
        <v>21838</v>
      </c>
      <c r="F56" s="20">
        <v>21838</v>
      </c>
      <c r="G56" s="20">
        <v>20838</v>
      </c>
      <c r="H56" s="20">
        <v>20838</v>
      </c>
      <c r="I56" s="20">
        <v>21838</v>
      </c>
      <c r="J56" s="20">
        <v>21838</v>
      </c>
      <c r="K56" s="20">
        <v>20838</v>
      </c>
      <c r="L56" s="20">
        <v>20838</v>
      </c>
      <c r="M56" s="20">
        <v>21838</v>
      </c>
      <c r="N56" s="20">
        <v>21838</v>
      </c>
      <c r="O56" s="20">
        <v>20838</v>
      </c>
      <c r="P56" s="20">
        <v>20838</v>
      </c>
    </row>
    <row r="57" spans="1:16" ht="15" customHeight="1">
      <c r="A57" s="18">
        <v>10801010202</v>
      </c>
      <c r="B57" s="18">
        <v>14010101</v>
      </c>
      <c r="C57" s="18">
        <v>1413</v>
      </c>
      <c r="D57" s="19">
        <f t="shared" si="4"/>
        <v>4878169</v>
      </c>
      <c r="E57" s="20">
        <v>407976</v>
      </c>
      <c r="F57" s="20">
        <v>407976</v>
      </c>
      <c r="G57" s="20">
        <v>407976</v>
      </c>
      <c r="H57" s="20">
        <v>407976</v>
      </c>
      <c r="I57" s="20">
        <v>407976</v>
      </c>
      <c r="J57" s="20">
        <v>407976</v>
      </c>
      <c r="K57" s="20">
        <v>405051</v>
      </c>
      <c r="L57" s="20">
        <v>405051</v>
      </c>
      <c r="M57" s="20">
        <v>405052</v>
      </c>
      <c r="N57" s="20">
        <v>405052</v>
      </c>
      <c r="O57" s="20">
        <v>405052</v>
      </c>
      <c r="P57" s="20">
        <v>405055</v>
      </c>
    </row>
    <row r="58" spans="1:16" ht="15" customHeight="1">
      <c r="A58" s="18">
        <v>10801010203</v>
      </c>
      <c r="B58" s="18">
        <v>14010101</v>
      </c>
      <c r="C58" s="18">
        <v>1413</v>
      </c>
      <c r="D58" s="19">
        <f t="shared" si="4"/>
        <v>295192</v>
      </c>
      <c r="E58" s="20">
        <v>24599</v>
      </c>
      <c r="F58" s="20">
        <v>24599</v>
      </c>
      <c r="G58" s="20">
        <v>24599</v>
      </c>
      <c r="H58" s="20">
        <v>24599</v>
      </c>
      <c r="I58" s="20">
        <v>24599</v>
      </c>
      <c r="J58" s="20">
        <v>24599</v>
      </c>
      <c r="K58" s="20">
        <v>24599</v>
      </c>
      <c r="L58" s="20">
        <v>24599</v>
      </c>
      <c r="M58" s="20">
        <v>24599</v>
      </c>
      <c r="N58" s="20">
        <v>24599</v>
      </c>
      <c r="O58" s="20">
        <v>24599</v>
      </c>
      <c r="P58" s="20">
        <v>24603</v>
      </c>
    </row>
    <row r="59" spans="1:16" ht="15" customHeight="1">
      <c r="A59" s="18">
        <v>10304010101</v>
      </c>
      <c r="B59" s="18">
        <v>14010101</v>
      </c>
      <c r="C59" s="18">
        <v>1414</v>
      </c>
      <c r="D59" s="19">
        <f t="shared" si="4"/>
        <v>33060</v>
      </c>
      <c r="E59" s="20">
        <v>3580</v>
      </c>
      <c r="F59" s="20">
        <v>2580</v>
      </c>
      <c r="G59" s="20">
        <v>2580</v>
      </c>
      <c r="H59" s="20">
        <v>2580</v>
      </c>
      <c r="I59" s="20">
        <v>3580</v>
      </c>
      <c r="J59" s="20">
        <v>2580</v>
      </c>
      <c r="K59" s="20">
        <v>2580</v>
      </c>
      <c r="L59" s="20">
        <v>2580</v>
      </c>
      <c r="M59" s="20">
        <v>2680</v>
      </c>
      <c r="N59" s="20">
        <v>2580</v>
      </c>
      <c r="O59" s="20">
        <v>2580</v>
      </c>
      <c r="P59" s="20">
        <v>2580</v>
      </c>
    </row>
    <row r="60" spans="1:16" ht="15" customHeight="1">
      <c r="A60" s="18">
        <v>10801010201</v>
      </c>
      <c r="B60" s="18">
        <v>14010101</v>
      </c>
      <c r="C60" s="18">
        <v>1414</v>
      </c>
      <c r="D60" s="19">
        <f t="shared" si="4"/>
        <v>50400</v>
      </c>
      <c r="E60" s="20">
        <v>4200</v>
      </c>
      <c r="F60" s="20">
        <v>4200</v>
      </c>
      <c r="G60" s="20">
        <v>4200</v>
      </c>
      <c r="H60" s="20">
        <v>4200</v>
      </c>
      <c r="I60" s="20">
        <v>4200</v>
      </c>
      <c r="J60" s="20">
        <v>4200</v>
      </c>
      <c r="K60" s="20">
        <v>4200</v>
      </c>
      <c r="L60" s="20">
        <v>4200</v>
      </c>
      <c r="M60" s="20">
        <v>4200</v>
      </c>
      <c r="N60" s="20">
        <v>4200</v>
      </c>
      <c r="O60" s="20">
        <v>4200</v>
      </c>
      <c r="P60" s="20">
        <v>4200</v>
      </c>
    </row>
    <row r="61" spans="1:16" ht="15" customHeight="1">
      <c r="A61" s="18">
        <v>10801010202</v>
      </c>
      <c r="B61" s="18">
        <v>14010101</v>
      </c>
      <c r="C61" s="18">
        <v>1414</v>
      </c>
      <c r="D61" s="19">
        <f t="shared" si="4"/>
        <v>1057301</v>
      </c>
      <c r="E61" s="20">
        <v>89176</v>
      </c>
      <c r="F61" s="20">
        <v>89176</v>
      </c>
      <c r="G61" s="20">
        <v>89176</v>
      </c>
      <c r="H61" s="20">
        <v>89176</v>
      </c>
      <c r="I61" s="20">
        <v>89176</v>
      </c>
      <c r="J61" s="20">
        <v>89176</v>
      </c>
      <c r="K61" s="20">
        <v>87041</v>
      </c>
      <c r="L61" s="20">
        <v>87041</v>
      </c>
      <c r="M61" s="20">
        <v>87041</v>
      </c>
      <c r="N61" s="20">
        <v>87041</v>
      </c>
      <c r="O61" s="20">
        <v>87041</v>
      </c>
      <c r="P61" s="20">
        <v>87040</v>
      </c>
    </row>
    <row r="62" spans="1:16" ht="15" customHeight="1">
      <c r="A62" s="18">
        <v>10801010203</v>
      </c>
      <c r="B62" s="18">
        <v>14010101</v>
      </c>
      <c r="C62" s="18">
        <v>1414</v>
      </c>
      <c r="D62" s="19">
        <f t="shared" si="4"/>
        <v>37800</v>
      </c>
      <c r="E62" s="20">
        <v>3150</v>
      </c>
      <c r="F62" s="20">
        <v>3150</v>
      </c>
      <c r="G62" s="20">
        <v>3150</v>
      </c>
      <c r="H62" s="20">
        <v>3150</v>
      </c>
      <c r="I62" s="20">
        <v>3150</v>
      </c>
      <c r="J62" s="20">
        <v>3150</v>
      </c>
      <c r="K62" s="20">
        <v>3150</v>
      </c>
      <c r="L62" s="20">
        <v>3150</v>
      </c>
      <c r="M62" s="20">
        <v>3150</v>
      </c>
      <c r="N62" s="20">
        <v>3150</v>
      </c>
      <c r="O62" s="20">
        <v>3150</v>
      </c>
      <c r="P62" s="20">
        <v>3150</v>
      </c>
    </row>
    <row r="63" spans="1:16" ht="15" customHeight="1">
      <c r="A63" s="18">
        <v>10304010101</v>
      </c>
      <c r="B63" s="18">
        <v>14010101</v>
      </c>
      <c r="C63" s="18">
        <v>1415</v>
      </c>
      <c r="D63" s="19">
        <f t="shared" si="4"/>
        <v>15636</v>
      </c>
      <c r="E63" s="20">
        <v>1303</v>
      </c>
      <c r="F63" s="20">
        <v>1303</v>
      </c>
      <c r="G63" s="20">
        <v>1303</v>
      </c>
      <c r="H63" s="20">
        <v>1303</v>
      </c>
      <c r="I63" s="20">
        <v>1303</v>
      </c>
      <c r="J63" s="20">
        <v>1303</v>
      </c>
      <c r="K63" s="20">
        <v>1303</v>
      </c>
      <c r="L63" s="20">
        <v>1303</v>
      </c>
      <c r="M63" s="20">
        <v>1303</v>
      </c>
      <c r="N63" s="20">
        <v>1303</v>
      </c>
      <c r="O63" s="20">
        <v>1303</v>
      </c>
      <c r="P63" s="20">
        <v>1303</v>
      </c>
    </row>
    <row r="64" spans="1:16" ht="15" customHeight="1">
      <c r="A64" s="18">
        <v>10801010201</v>
      </c>
      <c r="B64" s="18">
        <v>14010101</v>
      </c>
      <c r="C64" s="18">
        <v>1415</v>
      </c>
      <c r="D64" s="19">
        <f t="shared" si="4"/>
        <v>30192</v>
      </c>
      <c r="E64" s="20">
        <v>2516</v>
      </c>
      <c r="F64" s="20">
        <v>2516</v>
      </c>
      <c r="G64" s="20">
        <v>2516</v>
      </c>
      <c r="H64" s="20">
        <v>2516</v>
      </c>
      <c r="I64" s="20">
        <v>2516</v>
      </c>
      <c r="J64" s="20">
        <v>2516</v>
      </c>
      <c r="K64" s="20">
        <v>2516</v>
      </c>
      <c r="L64" s="20">
        <v>2516</v>
      </c>
      <c r="M64" s="20">
        <v>2516</v>
      </c>
      <c r="N64" s="20">
        <v>2516</v>
      </c>
      <c r="O64" s="20">
        <v>2516</v>
      </c>
      <c r="P64" s="20">
        <v>2516</v>
      </c>
    </row>
    <row r="65" spans="1:16" ht="15" customHeight="1">
      <c r="A65" s="18">
        <v>10801010202</v>
      </c>
      <c r="B65" s="18">
        <v>14010101</v>
      </c>
      <c r="C65" s="18">
        <v>1415</v>
      </c>
      <c r="D65" s="19">
        <f t="shared" si="4"/>
        <v>634223</v>
      </c>
      <c r="E65" s="20">
        <v>53024</v>
      </c>
      <c r="F65" s="20">
        <v>53024</v>
      </c>
      <c r="G65" s="20">
        <v>53024</v>
      </c>
      <c r="H65" s="20">
        <v>53024</v>
      </c>
      <c r="I65" s="20">
        <v>53024</v>
      </c>
      <c r="J65" s="20">
        <v>53024</v>
      </c>
      <c r="K65" s="20">
        <v>52679</v>
      </c>
      <c r="L65" s="20">
        <v>52680</v>
      </c>
      <c r="M65" s="20">
        <v>52680</v>
      </c>
      <c r="N65" s="20">
        <v>52680</v>
      </c>
      <c r="O65" s="20">
        <v>52680</v>
      </c>
      <c r="P65" s="20">
        <v>52680</v>
      </c>
    </row>
    <row r="66" spans="1:16" ht="15" customHeight="1">
      <c r="A66" s="18">
        <v>10801010203</v>
      </c>
      <c r="B66" s="18">
        <v>14010101</v>
      </c>
      <c r="C66" s="18">
        <v>1415</v>
      </c>
      <c r="D66" s="19">
        <f t="shared" si="4"/>
        <v>33512</v>
      </c>
      <c r="E66" s="20">
        <v>2793</v>
      </c>
      <c r="F66" s="20">
        <v>2793</v>
      </c>
      <c r="G66" s="20">
        <v>2793</v>
      </c>
      <c r="H66" s="20">
        <v>2793</v>
      </c>
      <c r="I66" s="20">
        <v>2793</v>
      </c>
      <c r="J66" s="20">
        <v>2793</v>
      </c>
      <c r="K66" s="20">
        <v>2793</v>
      </c>
      <c r="L66" s="20">
        <v>2793</v>
      </c>
      <c r="M66" s="20">
        <v>2792</v>
      </c>
      <c r="N66" s="20">
        <v>2792</v>
      </c>
      <c r="O66" s="20">
        <v>2792</v>
      </c>
      <c r="P66" s="20">
        <v>2792</v>
      </c>
    </row>
    <row r="67" spans="1:16" ht="15" customHeight="1">
      <c r="A67" s="18">
        <v>10304010101</v>
      </c>
      <c r="B67" s="18">
        <v>14010101</v>
      </c>
      <c r="C67" s="18">
        <v>1416</v>
      </c>
      <c r="D67" s="19">
        <f t="shared" si="4"/>
        <v>21620</v>
      </c>
      <c r="E67" s="20">
        <v>1802</v>
      </c>
      <c r="F67" s="20">
        <v>1802</v>
      </c>
      <c r="G67" s="20">
        <v>1802</v>
      </c>
      <c r="H67" s="20">
        <v>1802</v>
      </c>
      <c r="I67" s="20">
        <v>1801</v>
      </c>
      <c r="J67" s="20">
        <v>1801</v>
      </c>
      <c r="K67" s="20">
        <v>1801</v>
      </c>
      <c r="L67" s="20">
        <v>1801</v>
      </c>
      <c r="M67" s="20">
        <v>1802</v>
      </c>
      <c r="N67" s="20">
        <v>1802</v>
      </c>
      <c r="O67" s="20">
        <v>1802</v>
      </c>
      <c r="P67" s="20">
        <v>1802</v>
      </c>
    </row>
    <row r="68" spans="1:16" ht="15" customHeight="1">
      <c r="A68" s="18">
        <v>10801010201</v>
      </c>
      <c r="B68" s="18">
        <v>14010101</v>
      </c>
      <c r="C68" s="18">
        <v>1416</v>
      </c>
      <c r="D68" s="19">
        <f t="shared" si="4"/>
        <v>39636</v>
      </c>
      <c r="E68" s="20">
        <v>3303</v>
      </c>
      <c r="F68" s="20">
        <v>3303</v>
      </c>
      <c r="G68" s="20">
        <v>3303</v>
      </c>
      <c r="H68" s="20">
        <v>3303</v>
      </c>
      <c r="I68" s="20">
        <v>3303</v>
      </c>
      <c r="J68" s="20">
        <v>3303</v>
      </c>
      <c r="K68" s="20">
        <v>3303</v>
      </c>
      <c r="L68" s="20">
        <v>3303</v>
      </c>
      <c r="M68" s="20">
        <v>3303</v>
      </c>
      <c r="N68" s="20">
        <v>3303</v>
      </c>
      <c r="O68" s="20">
        <v>3303</v>
      </c>
      <c r="P68" s="20">
        <v>3303</v>
      </c>
    </row>
    <row r="69" spans="1:16" ht="15" customHeight="1">
      <c r="A69" s="18">
        <v>10801010202</v>
      </c>
      <c r="B69" s="18">
        <v>14010101</v>
      </c>
      <c r="C69" s="18">
        <v>1416</v>
      </c>
      <c r="D69" s="19">
        <f t="shared" si="4"/>
        <v>831108</v>
      </c>
      <c r="E69" s="20">
        <v>69490</v>
      </c>
      <c r="F69" s="20">
        <v>69490</v>
      </c>
      <c r="G69" s="20">
        <v>69490</v>
      </c>
      <c r="H69" s="20">
        <v>69490</v>
      </c>
      <c r="I69" s="20">
        <v>69490</v>
      </c>
      <c r="J69" s="20">
        <v>69490</v>
      </c>
      <c r="K69" s="20">
        <v>69028</v>
      </c>
      <c r="L69" s="20">
        <v>69028</v>
      </c>
      <c r="M69" s="20">
        <v>69028</v>
      </c>
      <c r="N69" s="20">
        <v>69028</v>
      </c>
      <c r="O69" s="20">
        <v>69028</v>
      </c>
      <c r="P69" s="20">
        <v>69028</v>
      </c>
    </row>
    <row r="70" spans="1:16" ht="15" customHeight="1">
      <c r="A70" s="18">
        <v>10801010203</v>
      </c>
      <c r="B70" s="18">
        <v>14010101</v>
      </c>
      <c r="C70" s="18">
        <v>1416</v>
      </c>
      <c r="D70" s="19">
        <f t="shared" si="4"/>
        <v>43364</v>
      </c>
      <c r="E70" s="20">
        <v>3614</v>
      </c>
      <c r="F70" s="20">
        <v>3614</v>
      </c>
      <c r="G70" s="20">
        <v>3614</v>
      </c>
      <c r="H70" s="20">
        <v>3614</v>
      </c>
      <c r="I70" s="20">
        <v>3614</v>
      </c>
      <c r="J70" s="20">
        <v>3614</v>
      </c>
      <c r="K70" s="20">
        <v>3614</v>
      </c>
      <c r="L70" s="20">
        <v>3614</v>
      </c>
      <c r="M70" s="20">
        <v>3613</v>
      </c>
      <c r="N70" s="20">
        <v>3613</v>
      </c>
      <c r="O70" s="20">
        <v>3613</v>
      </c>
      <c r="P70" s="20">
        <v>3613</v>
      </c>
    </row>
    <row r="71" spans="1:16" ht="15" customHeight="1">
      <c r="A71" s="18">
        <v>10304010101</v>
      </c>
      <c r="B71" s="18">
        <v>14010101</v>
      </c>
      <c r="C71" s="18">
        <v>1441</v>
      </c>
      <c r="D71" s="19">
        <f t="shared" si="4"/>
        <v>8954</v>
      </c>
      <c r="E71" s="20">
        <v>4477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4477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</row>
    <row r="72" spans="1:16" ht="15" customHeight="1">
      <c r="A72" s="18">
        <v>10801010201</v>
      </c>
      <c r="B72" s="18">
        <v>14010101</v>
      </c>
      <c r="C72" s="18">
        <v>1441</v>
      </c>
      <c r="D72" s="19">
        <f t="shared" si="4"/>
        <v>11764</v>
      </c>
      <c r="E72" s="20">
        <v>5882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5882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</row>
    <row r="73" spans="1:16" ht="15" customHeight="1">
      <c r="A73" s="18">
        <v>10801010202</v>
      </c>
      <c r="B73" s="18">
        <v>14010101</v>
      </c>
      <c r="C73" s="18">
        <v>1441</v>
      </c>
      <c r="D73" s="19">
        <f t="shared" si="4"/>
        <v>230604</v>
      </c>
      <c r="E73" s="20">
        <v>115302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115302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</row>
    <row r="74" spans="1:16" ht="15" customHeight="1">
      <c r="A74" s="18">
        <v>10801010203</v>
      </c>
      <c r="B74" s="18">
        <v>14010101</v>
      </c>
      <c r="C74" s="18">
        <v>1441</v>
      </c>
      <c r="D74" s="19">
        <f t="shared" si="4"/>
        <v>11236</v>
      </c>
      <c r="E74" s="20">
        <v>5618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5618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</row>
    <row r="75" spans="1:16" s="23" customFormat="1" ht="15" customHeight="1">
      <c r="A75" s="21"/>
      <c r="B75" s="21"/>
      <c r="C75" s="21">
        <v>1400</v>
      </c>
      <c r="D75" s="22">
        <f>SUM(D51:D74)</f>
        <v>16044438</v>
      </c>
      <c r="E75" s="22">
        <f t="shared" ref="E75:P75" si="5">SUM(E51:E74)</f>
        <v>1451332</v>
      </c>
      <c r="F75" s="22">
        <f t="shared" si="5"/>
        <v>1319053</v>
      </c>
      <c r="G75" s="22">
        <f t="shared" si="5"/>
        <v>1318053</v>
      </c>
      <c r="H75" s="22">
        <f t="shared" si="5"/>
        <v>1318052</v>
      </c>
      <c r="I75" s="22">
        <f t="shared" si="5"/>
        <v>1320050</v>
      </c>
      <c r="J75" s="22">
        <f t="shared" si="5"/>
        <v>1321335</v>
      </c>
      <c r="K75" s="22">
        <f t="shared" si="5"/>
        <v>1441807</v>
      </c>
      <c r="L75" s="22">
        <f t="shared" si="5"/>
        <v>1310529</v>
      </c>
      <c r="M75" s="22">
        <f t="shared" si="5"/>
        <v>1311629</v>
      </c>
      <c r="N75" s="22">
        <f t="shared" si="5"/>
        <v>1311529</v>
      </c>
      <c r="O75" s="22">
        <f t="shared" si="5"/>
        <v>1310529</v>
      </c>
      <c r="P75" s="22">
        <f t="shared" si="5"/>
        <v>1310540</v>
      </c>
    </row>
    <row r="76" spans="1:16" ht="15" customHeight="1">
      <c r="A76" s="18"/>
      <c r="B76" s="18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15" customHeight="1">
      <c r="A77" s="18">
        <v>10304010101</v>
      </c>
      <c r="B77" s="18">
        <v>14010101</v>
      </c>
      <c r="C77" s="18">
        <v>1511</v>
      </c>
      <c r="D77" s="19">
        <f t="shared" ref="D77:D103" si="6">SUM(E77:P77)</f>
        <v>19092</v>
      </c>
      <c r="E77" s="20">
        <v>1591</v>
      </c>
      <c r="F77" s="20">
        <v>1591</v>
      </c>
      <c r="G77" s="20">
        <v>1591</v>
      </c>
      <c r="H77" s="20">
        <v>1591</v>
      </c>
      <c r="I77" s="20">
        <v>1591</v>
      </c>
      <c r="J77" s="20">
        <v>1591</v>
      </c>
      <c r="K77" s="20">
        <v>1591</v>
      </c>
      <c r="L77" s="20">
        <v>1591</v>
      </c>
      <c r="M77" s="20">
        <v>1591</v>
      </c>
      <c r="N77" s="20">
        <v>1591</v>
      </c>
      <c r="O77" s="20">
        <v>1591</v>
      </c>
      <c r="P77" s="20">
        <v>1591</v>
      </c>
    </row>
    <row r="78" spans="1:16" ht="15" customHeight="1">
      <c r="A78" s="18">
        <v>10801010201</v>
      </c>
      <c r="B78" s="18">
        <v>14010101</v>
      </c>
      <c r="C78" s="18">
        <v>1511</v>
      </c>
      <c r="D78" s="19">
        <f t="shared" si="6"/>
        <v>39324</v>
      </c>
      <c r="E78" s="20">
        <v>3277</v>
      </c>
      <c r="F78" s="20">
        <v>3277</v>
      </c>
      <c r="G78" s="20">
        <v>3277</v>
      </c>
      <c r="H78" s="20">
        <v>3277</v>
      </c>
      <c r="I78" s="20">
        <v>3277</v>
      </c>
      <c r="J78" s="20">
        <v>3277</v>
      </c>
      <c r="K78" s="20">
        <v>3277</v>
      </c>
      <c r="L78" s="20">
        <v>3277</v>
      </c>
      <c r="M78" s="20">
        <v>3277</v>
      </c>
      <c r="N78" s="20">
        <v>3277</v>
      </c>
      <c r="O78" s="20">
        <v>3277</v>
      </c>
      <c r="P78" s="20">
        <v>3277</v>
      </c>
    </row>
    <row r="79" spans="1:16" ht="15" customHeight="1">
      <c r="A79" s="18">
        <v>10801010202</v>
      </c>
      <c r="B79" s="18">
        <v>14010101</v>
      </c>
      <c r="C79" s="18">
        <v>1511</v>
      </c>
      <c r="D79" s="19">
        <f t="shared" si="6"/>
        <v>866724</v>
      </c>
      <c r="E79" s="20">
        <v>72227</v>
      </c>
      <c r="F79" s="20">
        <v>72227</v>
      </c>
      <c r="G79" s="20">
        <v>72227</v>
      </c>
      <c r="H79" s="20">
        <v>72227</v>
      </c>
      <c r="I79" s="20">
        <v>72227</v>
      </c>
      <c r="J79" s="20">
        <v>72227</v>
      </c>
      <c r="K79" s="20">
        <v>72227</v>
      </c>
      <c r="L79" s="20">
        <v>72227</v>
      </c>
      <c r="M79" s="20">
        <v>72227</v>
      </c>
      <c r="N79" s="20">
        <v>72227</v>
      </c>
      <c r="O79" s="20">
        <v>72227</v>
      </c>
      <c r="P79" s="20">
        <v>72227</v>
      </c>
    </row>
    <row r="80" spans="1:16" ht="15" customHeight="1">
      <c r="A80" s="18">
        <v>10801010203</v>
      </c>
      <c r="B80" s="18">
        <v>14010101</v>
      </c>
      <c r="C80" s="18">
        <v>1511</v>
      </c>
      <c r="D80" s="19">
        <f t="shared" si="6"/>
        <v>41976</v>
      </c>
      <c r="E80" s="20">
        <v>3498</v>
      </c>
      <c r="F80" s="20">
        <v>3498</v>
      </c>
      <c r="G80" s="20">
        <v>3498</v>
      </c>
      <c r="H80" s="20">
        <v>3498</v>
      </c>
      <c r="I80" s="20">
        <v>3498</v>
      </c>
      <c r="J80" s="20">
        <v>3498</v>
      </c>
      <c r="K80" s="20">
        <v>3498</v>
      </c>
      <c r="L80" s="20">
        <v>3498</v>
      </c>
      <c r="M80" s="20">
        <v>3498</v>
      </c>
      <c r="N80" s="20">
        <v>3498</v>
      </c>
      <c r="O80" s="20">
        <v>3498</v>
      </c>
      <c r="P80" s="20">
        <v>3498</v>
      </c>
    </row>
    <row r="81" spans="1:16" ht="15" customHeight="1">
      <c r="A81" s="18">
        <v>10304010101</v>
      </c>
      <c r="B81" s="18">
        <v>14010101</v>
      </c>
      <c r="C81" s="18">
        <v>1512</v>
      </c>
      <c r="D81" s="19">
        <f t="shared" si="6"/>
        <v>83616</v>
      </c>
      <c r="E81" s="20">
        <v>6968</v>
      </c>
      <c r="F81" s="20">
        <v>6968</v>
      </c>
      <c r="G81" s="20">
        <v>6968</v>
      </c>
      <c r="H81" s="20">
        <v>6968</v>
      </c>
      <c r="I81" s="20">
        <v>6968</v>
      </c>
      <c r="J81" s="20">
        <v>6968</v>
      </c>
      <c r="K81" s="20">
        <v>6968</v>
      </c>
      <c r="L81" s="20">
        <v>6968</v>
      </c>
      <c r="M81" s="20">
        <v>6968</v>
      </c>
      <c r="N81" s="20">
        <v>6968</v>
      </c>
      <c r="O81" s="20">
        <v>6968</v>
      </c>
      <c r="P81" s="20">
        <v>6968</v>
      </c>
    </row>
    <row r="82" spans="1:16" ht="15" customHeight="1">
      <c r="A82" s="18">
        <v>10801010201</v>
      </c>
      <c r="B82" s="18">
        <v>14010101</v>
      </c>
      <c r="C82" s="18">
        <v>1512</v>
      </c>
      <c r="D82" s="19">
        <f t="shared" si="6"/>
        <v>110966</v>
      </c>
      <c r="E82" s="20">
        <v>9248</v>
      </c>
      <c r="F82" s="20">
        <v>9248</v>
      </c>
      <c r="G82" s="20">
        <v>9247</v>
      </c>
      <c r="H82" s="20">
        <v>9247</v>
      </c>
      <c r="I82" s="20">
        <v>9247</v>
      </c>
      <c r="J82" s="20">
        <v>9247</v>
      </c>
      <c r="K82" s="20">
        <v>9247</v>
      </c>
      <c r="L82" s="20">
        <v>9247</v>
      </c>
      <c r="M82" s="20">
        <v>9247</v>
      </c>
      <c r="N82" s="20">
        <v>9247</v>
      </c>
      <c r="O82" s="20">
        <v>9247</v>
      </c>
      <c r="P82" s="20">
        <v>9247</v>
      </c>
    </row>
    <row r="83" spans="1:16" ht="15" customHeight="1">
      <c r="A83" s="18">
        <v>10801010202</v>
      </c>
      <c r="B83" s="18">
        <v>14010101</v>
      </c>
      <c r="C83" s="18">
        <v>1512</v>
      </c>
      <c r="D83" s="19">
        <f t="shared" si="6"/>
        <v>1921680</v>
      </c>
      <c r="E83" s="20">
        <v>160140</v>
      </c>
      <c r="F83" s="20">
        <v>160140</v>
      </c>
      <c r="G83" s="20">
        <v>160140</v>
      </c>
      <c r="H83" s="20">
        <v>160140</v>
      </c>
      <c r="I83" s="20">
        <v>160140</v>
      </c>
      <c r="J83" s="20">
        <v>160140</v>
      </c>
      <c r="K83" s="20">
        <v>160140</v>
      </c>
      <c r="L83" s="20">
        <v>160140</v>
      </c>
      <c r="M83" s="20">
        <v>160140</v>
      </c>
      <c r="N83" s="20">
        <v>160140</v>
      </c>
      <c r="O83" s="20">
        <v>160140</v>
      </c>
      <c r="P83" s="20">
        <v>160140</v>
      </c>
    </row>
    <row r="84" spans="1:16" ht="15" customHeight="1">
      <c r="A84" s="18">
        <v>10801010203</v>
      </c>
      <c r="B84" s="18">
        <v>14010101</v>
      </c>
      <c r="C84" s="18">
        <v>1512</v>
      </c>
      <c r="D84" s="19">
        <f t="shared" si="6"/>
        <v>98624</v>
      </c>
      <c r="E84" s="20">
        <v>8219</v>
      </c>
      <c r="F84" s="20">
        <v>8219</v>
      </c>
      <c r="G84" s="20">
        <v>8219</v>
      </c>
      <c r="H84" s="20">
        <v>8219</v>
      </c>
      <c r="I84" s="20">
        <v>8219</v>
      </c>
      <c r="J84" s="20">
        <v>8219</v>
      </c>
      <c r="K84" s="20">
        <v>8219</v>
      </c>
      <c r="L84" s="20">
        <v>8219</v>
      </c>
      <c r="M84" s="20">
        <v>8218</v>
      </c>
      <c r="N84" s="20">
        <v>8218</v>
      </c>
      <c r="O84" s="20">
        <v>8218</v>
      </c>
      <c r="P84" s="20">
        <v>8218</v>
      </c>
    </row>
    <row r="85" spans="1:16" ht="15" customHeight="1">
      <c r="A85" s="18">
        <v>10801010201</v>
      </c>
      <c r="B85" s="18">
        <v>14010101</v>
      </c>
      <c r="C85" s="18">
        <v>1541</v>
      </c>
      <c r="D85" s="19">
        <f t="shared" si="6"/>
        <v>29080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17388</v>
      </c>
      <c r="K85" s="20">
        <v>0</v>
      </c>
      <c r="L85" s="20">
        <v>0</v>
      </c>
      <c r="M85" s="20">
        <v>0</v>
      </c>
      <c r="N85" s="20">
        <v>0</v>
      </c>
      <c r="O85" s="20">
        <v>11692</v>
      </c>
      <c r="P85" s="20">
        <v>0</v>
      </c>
    </row>
    <row r="86" spans="1:16" ht="15" customHeight="1">
      <c r="A86" s="18">
        <v>10801010202</v>
      </c>
      <c r="B86" s="18">
        <v>14010101</v>
      </c>
      <c r="C86" s="18">
        <v>1541</v>
      </c>
      <c r="D86" s="19">
        <f t="shared" si="6"/>
        <v>322235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196362</v>
      </c>
      <c r="K86" s="20">
        <v>0</v>
      </c>
      <c r="L86" s="20">
        <v>0</v>
      </c>
      <c r="M86" s="20">
        <v>0</v>
      </c>
      <c r="N86" s="20">
        <v>0</v>
      </c>
      <c r="O86" s="20">
        <v>125873</v>
      </c>
      <c r="P86" s="20">
        <v>0</v>
      </c>
    </row>
    <row r="87" spans="1:16" ht="15" customHeight="1">
      <c r="A87" s="18">
        <v>10801010203</v>
      </c>
      <c r="B87" s="18">
        <v>14010101</v>
      </c>
      <c r="C87" s="18">
        <v>1541</v>
      </c>
      <c r="D87" s="19">
        <f t="shared" si="6"/>
        <v>18446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10693</v>
      </c>
      <c r="K87" s="20">
        <v>0</v>
      </c>
      <c r="L87" s="20">
        <v>0</v>
      </c>
      <c r="M87" s="20">
        <v>0</v>
      </c>
      <c r="N87" s="20">
        <v>0</v>
      </c>
      <c r="O87" s="20">
        <v>7753</v>
      </c>
      <c r="P87" s="20">
        <v>0</v>
      </c>
    </row>
    <row r="88" spans="1:16" ht="15" customHeight="1">
      <c r="A88" s="18">
        <v>10801010201</v>
      </c>
      <c r="B88" s="18">
        <v>14010101</v>
      </c>
      <c r="C88" s="18">
        <v>1542</v>
      </c>
      <c r="D88" s="19">
        <f t="shared" si="6"/>
        <v>39019</v>
      </c>
      <c r="E88" s="20">
        <v>0</v>
      </c>
      <c r="F88" s="20">
        <v>39019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1:16" ht="15" customHeight="1">
      <c r="A89" s="18">
        <v>10801010202</v>
      </c>
      <c r="B89" s="18">
        <v>14010101</v>
      </c>
      <c r="C89" s="18">
        <v>1542</v>
      </c>
      <c r="D89" s="19">
        <f t="shared" si="6"/>
        <v>846212</v>
      </c>
      <c r="E89" s="20">
        <v>0</v>
      </c>
      <c r="F89" s="20">
        <v>846212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1:16" ht="15" customHeight="1">
      <c r="A90" s="18">
        <v>10801010203</v>
      </c>
      <c r="B90" s="18">
        <v>14010101</v>
      </c>
      <c r="C90" s="18">
        <v>1542</v>
      </c>
      <c r="D90" s="19">
        <f t="shared" si="6"/>
        <v>68239</v>
      </c>
      <c r="E90" s="20">
        <v>0</v>
      </c>
      <c r="F90" s="20">
        <v>68239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spans="1:16" ht="15" customHeight="1">
      <c r="A91" s="18">
        <v>10801010201</v>
      </c>
      <c r="B91" s="18">
        <v>14010101</v>
      </c>
      <c r="C91" s="18">
        <v>1544</v>
      </c>
      <c r="D91" s="19">
        <f t="shared" si="6"/>
        <v>72746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72746</v>
      </c>
      <c r="O91" s="20">
        <v>0</v>
      </c>
      <c r="P91" s="20">
        <v>0</v>
      </c>
    </row>
    <row r="92" spans="1:16" ht="15" customHeight="1">
      <c r="A92" s="18">
        <v>10801010202</v>
      </c>
      <c r="B92" s="18">
        <v>14010101</v>
      </c>
      <c r="C92" s="18">
        <v>1544</v>
      </c>
      <c r="D92" s="19">
        <f t="shared" si="6"/>
        <v>1663990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1663990</v>
      </c>
      <c r="O92" s="20">
        <v>0</v>
      </c>
      <c r="P92" s="20">
        <v>0</v>
      </c>
    </row>
    <row r="93" spans="1:16" ht="15" customHeight="1">
      <c r="A93" s="18">
        <v>10801010203</v>
      </c>
      <c r="B93" s="18">
        <v>14010101</v>
      </c>
      <c r="C93" s="18">
        <v>1544</v>
      </c>
      <c r="D93" s="19">
        <f t="shared" si="6"/>
        <v>145295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145295</v>
      </c>
      <c r="O93" s="20">
        <v>0</v>
      </c>
      <c r="P93" s="20">
        <v>0</v>
      </c>
    </row>
    <row r="94" spans="1:16" ht="15" customHeight="1">
      <c r="A94" s="18">
        <v>10304010101</v>
      </c>
      <c r="B94" s="18">
        <v>14010101</v>
      </c>
      <c r="C94" s="18">
        <v>1546</v>
      </c>
      <c r="D94" s="19">
        <f t="shared" si="6"/>
        <v>28585</v>
      </c>
      <c r="E94" s="20">
        <v>0</v>
      </c>
      <c r="F94" s="20">
        <v>0</v>
      </c>
      <c r="G94" s="20">
        <v>0</v>
      </c>
      <c r="H94" s="20">
        <v>15342</v>
      </c>
      <c r="I94" s="20">
        <v>13243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</row>
    <row r="95" spans="1:16" ht="15" customHeight="1">
      <c r="A95" s="18">
        <v>10801010201</v>
      </c>
      <c r="B95" s="18">
        <v>14010101</v>
      </c>
      <c r="C95" s="18">
        <v>1546</v>
      </c>
      <c r="D95" s="19">
        <f t="shared" si="6"/>
        <v>60947</v>
      </c>
      <c r="E95" s="20">
        <v>14979</v>
      </c>
      <c r="F95" s="20">
        <v>0</v>
      </c>
      <c r="G95" s="20">
        <v>0</v>
      </c>
      <c r="H95" s="20">
        <v>16037</v>
      </c>
      <c r="I95" s="20">
        <v>16037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13894</v>
      </c>
    </row>
    <row r="96" spans="1:16" ht="15" customHeight="1">
      <c r="A96" s="18">
        <v>10801010202</v>
      </c>
      <c r="B96" s="18">
        <v>14010101</v>
      </c>
      <c r="C96" s="18">
        <v>1546</v>
      </c>
      <c r="D96" s="19">
        <f t="shared" si="6"/>
        <v>2300639</v>
      </c>
      <c r="E96" s="20">
        <v>273549</v>
      </c>
      <c r="F96" s="20">
        <v>0</v>
      </c>
      <c r="G96" s="20">
        <v>0</v>
      </c>
      <c r="H96" s="20">
        <v>501180</v>
      </c>
      <c r="I96" s="20">
        <v>501180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619172</v>
      </c>
      <c r="P96" s="20">
        <v>405558</v>
      </c>
    </row>
    <row r="97" spans="1:17" ht="15" customHeight="1">
      <c r="A97" s="18">
        <v>10801010203</v>
      </c>
      <c r="B97" s="18">
        <v>14010101</v>
      </c>
      <c r="C97" s="18">
        <v>1546</v>
      </c>
      <c r="D97" s="19">
        <f t="shared" si="6"/>
        <v>100000</v>
      </c>
      <c r="E97" s="20">
        <v>27587</v>
      </c>
      <c r="F97" s="20">
        <v>0</v>
      </c>
      <c r="G97" s="20">
        <v>0</v>
      </c>
      <c r="H97" s="20">
        <v>23281</v>
      </c>
      <c r="I97" s="20">
        <v>23280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25852</v>
      </c>
    </row>
    <row r="98" spans="1:17" ht="15" customHeight="1">
      <c r="A98" s="18">
        <v>10304010101</v>
      </c>
      <c r="B98" s="18">
        <v>14010101</v>
      </c>
      <c r="C98" s="18">
        <v>1593</v>
      </c>
      <c r="D98" s="19">
        <f t="shared" si="6"/>
        <v>26460</v>
      </c>
      <c r="E98" s="20">
        <v>2205</v>
      </c>
      <c r="F98" s="20">
        <v>2205</v>
      </c>
      <c r="G98" s="20">
        <v>2205</v>
      </c>
      <c r="H98" s="20">
        <v>2205</v>
      </c>
      <c r="I98" s="20">
        <v>2205</v>
      </c>
      <c r="J98" s="20">
        <v>2205</v>
      </c>
      <c r="K98" s="20">
        <v>2205</v>
      </c>
      <c r="L98" s="20">
        <v>2205</v>
      </c>
      <c r="M98" s="20">
        <v>2205</v>
      </c>
      <c r="N98" s="20">
        <v>2205</v>
      </c>
      <c r="O98" s="20">
        <v>2205</v>
      </c>
      <c r="P98" s="20">
        <v>2205</v>
      </c>
    </row>
    <row r="99" spans="1:17" ht="15" customHeight="1">
      <c r="A99" s="18">
        <v>10801010202</v>
      </c>
      <c r="B99" s="18">
        <v>14010101</v>
      </c>
      <c r="C99" s="18">
        <v>1593</v>
      </c>
      <c r="D99" s="19">
        <f t="shared" si="6"/>
        <v>509339</v>
      </c>
      <c r="E99" s="20">
        <v>42445</v>
      </c>
      <c r="F99" s="20">
        <v>42445</v>
      </c>
      <c r="G99" s="20">
        <v>42445</v>
      </c>
      <c r="H99" s="20">
        <v>42445</v>
      </c>
      <c r="I99" s="20">
        <v>42445</v>
      </c>
      <c r="J99" s="20">
        <v>42445</v>
      </c>
      <c r="K99" s="20">
        <v>42445</v>
      </c>
      <c r="L99" s="20">
        <v>42445</v>
      </c>
      <c r="M99" s="20">
        <v>42445</v>
      </c>
      <c r="N99" s="20">
        <v>42445</v>
      </c>
      <c r="O99" s="20">
        <v>42445</v>
      </c>
      <c r="P99" s="20">
        <v>42444</v>
      </c>
    </row>
    <row r="100" spans="1:17" ht="15" customHeight="1">
      <c r="A100" s="18">
        <v>10304010101</v>
      </c>
      <c r="B100" s="18">
        <v>14010101</v>
      </c>
      <c r="C100" s="18">
        <v>1595</v>
      </c>
      <c r="D100" s="19">
        <f t="shared" si="6"/>
        <v>63852</v>
      </c>
      <c r="E100" s="20">
        <v>5321</v>
      </c>
      <c r="F100" s="20">
        <v>5321</v>
      </c>
      <c r="G100" s="20">
        <v>5321</v>
      </c>
      <c r="H100" s="20">
        <v>5321</v>
      </c>
      <c r="I100" s="20">
        <v>5321</v>
      </c>
      <c r="J100" s="20">
        <v>5321</v>
      </c>
      <c r="K100" s="20">
        <v>5321</v>
      </c>
      <c r="L100" s="20">
        <v>5321</v>
      </c>
      <c r="M100" s="20">
        <v>5321</v>
      </c>
      <c r="N100" s="20">
        <v>5321</v>
      </c>
      <c r="O100" s="20">
        <v>5321</v>
      </c>
      <c r="P100" s="20">
        <v>5321</v>
      </c>
    </row>
    <row r="101" spans="1:17" ht="15" customHeight="1">
      <c r="A101" s="18">
        <v>10801010201</v>
      </c>
      <c r="B101" s="18">
        <v>14010101</v>
      </c>
      <c r="C101" s="18">
        <v>1595</v>
      </c>
      <c r="D101" s="19">
        <f t="shared" si="6"/>
        <v>154292</v>
      </c>
      <c r="E101" s="20">
        <v>12858</v>
      </c>
      <c r="F101" s="20">
        <v>12858</v>
      </c>
      <c r="G101" s="20">
        <v>12858</v>
      </c>
      <c r="H101" s="20">
        <v>12858</v>
      </c>
      <c r="I101" s="20">
        <v>12858</v>
      </c>
      <c r="J101" s="20">
        <v>12858</v>
      </c>
      <c r="K101" s="20">
        <v>12858</v>
      </c>
      <c r="L101" s="20">
        <v>12858</v>
      </c>
      <c r="M101" s="20">
        <v>12857</v>
      </c>
      <c r="N101" s="20">
        <v>12857</v>
      </c>
      <c r="O101" s="20">
        <v>12857</v>
      </c>
      <c r="P101" s="20">
        <v>12857</v>
      </c>
    </row>
    <row r="102" spans="1:17" ht="15" customHeight="1">
      <c r="A102" s="18">
        <v>10801010202</v>
      </c>
      <c r="B102" s="18">
        <v>14010101</v>
      </c>
      <c r="C102" s="18">
        <v>1595</v>
      </c>
      <c r="D102" s="19">
        <f t="shared" si="6"/>
        <v>3725244</v>
      </c>
      <c r="E102" s="20">
        <v>310437</v>
      </c>
      <c r="F102" s="20">
        <v>310437</v>
      </c>
      <c r="G102" s="20">
        <v>310437</v>
      </c>
      <c r="H102" s="20">
        <v>310437</v>
      </c>
      <c r="I102" s="20">
        <v>310437</v>
      </c>
      <c r="J102" s="20">
        <v>310437</v>
      </c>
      <c r="K102" s="20">
        <v>310437</v>
      </c>
      <c r="L102" s="20">
        <v>310437</v>
      </c>
      <c r="M102" s="20">
        <v>310437</v>
      </c>
      <c r="N102" s="20">
        <v>310437</v>
      </c>
      <c r="O102" s="20">
        <v>310437</v>
      </c>
      <c r="P102" s="20">
        <v>310437</v>
      </c>
    </row>
    <row r="103" spans="1:17" ht="15" customHeight="1">
      <c r="A103" s="18">
        <v>10801010203</v>
      </c>
      <c r="B103" s="18">
        <v>14010101</v>
      </c>
      <c r="C103" s="18">
        <v>1595</v>
      </c>
      <c r="D103" s="19">
        <f t="shared" si="6"/>
        <v>191580</v>
      </c>
      <c r="E103" s="20">
        <v>15965</v>
      </c>
      <c r="F103" s="20">
        <v>15965</v>
      </c>
      <c r="G103" s="20">
        <v>15965</v>
      </c>
      <c r="H103" s="20">
        <v>15965</v>
      </c>
      <c r="I103" s="20">
        <v>15965</v>
      </c>
      <c r="J103" s="20">
        <v>15965</v>
      </c>
      <c r="K103" s="20">
        <v>15965</v>
      </c>
      <c r="L103" s="20">
        <v>15965</v>
      </c>
      <c r="M103" s="20">
        <v>15965</v>
      </c>
      <c r="N103" s="20">
        <v>15965</v>
      </c>
      <c r="O103" s="20">
        <v>15965</v>
      </c>
      <c r="P103" s="20">
        <v>15965</v>
      </c>
    </row>
    <row r="104" spans="1:17" ht="15" customHeight="1">
      <c r="A104" s="18"/>
      <c r="B104" s="18"/>
      <c r="C104" s="21">
        <v>1500</v>
      </c>
      <c r="D104" s="22">
        <f>SUM(D77:D103)</f>
        <v>13548202</v>
      </c>
      <c r="E104" s="22">
        <f t="shared" ref="E104:P104" si="7">SUM(E77:E103)</f>
        <v>970514</v>
      </c>
      <c r="F104" s="22">
        <f t="shared" si="7"/>
        <v>1607869</v>
      </c>
      <c r="G104" s="22">
        <f t="shared" si="7"/>
        <v>654398</v>
      </c>
      <c r="H104" s="22">
        <f t="shared" si="7"/>
        <v>1210238</v>
      </c>
      <c r="I104" s="22">
        <f t="shared" si="7"/>
        <v>1208138</v>
      </c>
      <c r="J104" s="22">
        <f t="shared" si="7"/>
        <v>878841</v>
      </c>
      <c r="K104" s="22">
        <f t="shared" si="7"/>
        <v>654398</v>
      </c>
      <c r="L104" s="22">
        <f t="shared" si="7"/>
        <v>654398</v>
      </c>
      <c r="M104" s="22">
        <f t="shared" si="7"/>
        <v>654396</v>
      </c>
      <c r="N104" s="22">
        <f t="shared" si="7"/>
        <v>2536427</v>
      </c>
      <c r="O104" s="22">
        <f t="shared" si="7"/>
        <v>1418886</v>
      </c>
      <c r="P104" s="22">
        <f t="shared" si="7"/>
        <v>1099699</v>
      </c>
    </row>
    <row r="105" spans="1:17" ht="15" customHeight="1">
      <c r="A105" s="18"/>
      <c r="B105" s="18"/>
      <c r="C105" s="18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7" ht="15" customHeight="1">
      <c r="A106" s="18">
        <v>10304010101</v>
      </c>
      <c r="B106" s="18">
        <v>14010101</v>
      </c>
      <c r="C106" s="18">
        <v>1711</v>
      </c>
      <c r="D106" s="19">
        <f>SUM(E106:P106)</f>
        <v>6269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6269</v>
      </c>
    </row>
    <row r="107" spans="1:17" ht="15" customHeight="1">
      <c r="A107" s="18">
        <v>10304010101</v>
      </c>
      <c r="B107" s="18">
        <v>14010101</v>
      </c>
      <c r="C107" s="18">
        <v>1712</v>
      </c>
      <c r="D107" s="19">
        <f>SUM(E107:P107)</f>
        <v>47676</v>
      </c>
      <c r="E107" s="20">
        <v>15522</v>
      </c>
      <c r="F107" s="20">
        <v>1789</v>
      </c>
      <c r="G107" s="20">
        <v>1789</v>
      </c>
      <c r="H107" s="20">
        <v>1789</v>
      </c>
      <c r="I107" s="20">
        <v>1789</v>
      </c>
      <c r="J107" s="20">
        <v>1789</v>
      </c>
      <c r="K107" s="20">
        <v>14265</v>
      </c>
      <c r="L107" s="20">
        <v>1789</v>
      </c>
      <c r="M107" s="20">
        <v>1789</v>
      </c>
      <c r="N107" s="20">
        <v>1789</v>
      </c>
      <c r="O107" s="20">
        <v>1789</v>
      </c>
      <c r="P107" s="20">
        <v>1788</v>
      </c>
    </row>
    <row r="108" spans="1:17" ht="15" customHeight="1">
      <c r="A108" s="18">
        <v>10801010201</v>
      </c>
      <c r="B108" s="18">
        <v>14010101</v>
      </c>
      <c r="C108" s="18">
        <v>1712</v>
      </c>
      <c r="D108" s="19">
        <f>SUM(E108:P108)</f>
        <v>137487</v>
      </c>
      <c r="E108" s="20">
        <v>69731</v>
      </c>
      <c r="F108" s="20">
        <v>3824</v>
      </c>
      <c r="G108" s="20">
        <v>3824</v>
      </c>
      <c r="H108" s="20">
        <v>3824</v>
      </c>
      <c r="I108" s="20">
        <v>3824</v>
      </c>
      <c r="J108" s="20">
        <v>3824</v>
      </c>
      <c r="K108" s="20">
        <v>29520</v>
      </c>
      <c r="L108" s="20">
        <v>3824</v>
      </c>
      <c r="M108" s="20">
        <v>3823</v>
      </c>
      <c r="N108" s="20">
        <v>3823</v>
      </c>
      <c r="O108" s="20">
        <v>3823</v>
      </c>
      <c r="P108" s="20">
        <v>3823</v>
      </c>
    </row>
    <row r="109" spans="1:17" ht="15" customHeight="1">
      <c r="A109" s="18">
        <v>10801010202</v>
      </c>
      <c r="B109" s="18">
        <v>14010101</v>
      </c>
      <c r="C109" s="18">
        <v>1712</v>
      </c>
      <c r="D109" s="19">
        <f>SUM(E109:P109)</f>
        <v>2264421</v>
      </c>
      <c r="E109" s="20">
        <v>1299579</v>
      </c>
      <c r="F109" s="20">
        <v>52500</v>
      </c>
      <c r="G109" s="20">
        <v>52500</v>
      </c>
      <c r="H109" s="20">
        <v>52500</v>
      </c>
      <c r="I109" s="20">
        <v>52500</v>
      </c>
      <c r="J109" s="20">
        <v>52500</v>
      </c>
      <c r="K109" s="20">
        <v>439842</v>
      </c>
      <c r="L109" s="20">
        <v>52500</v>
      </c>
      <c r="M109" s="20">
        <v>52500</v>
      </c>
      <c r="N109" s="20">
        <v>52500</v>
      </c>
      <c r="O109" s="20">
        <v>52500</v>
      </c>
      <c r="P109" s="20">
        <v>52500</v>
      </c>
    </row>
    <row r="110" spans="1:17" ht="15" customHeight="1">
      <c r="A110" s="18">
        <v>10801010203</v>
      </c>
      <c r="B110" s="18">
        <v>14010101</v>
      </c>
      <c r="C110" s="18">
        <v>1712</v>
      </c>
      <c r="D110" s="19">
        <f>SUM(E110:P110)</f>
        <v>200521</v>
      </c>
      <c r="E110" s="20">
        <v>123966</v>
      </c>
      <c r="F110" s="20">
        <v>4503</v>
      </c>
      <c r="G110" s="20">
        <v>4503</v>
      </c>
      <c r="H110" s="20">
        <v>4503</v>
      </c>
      <c r="I110" s="20">
        <v>4503</v>
      </c>
      <c r="J110" s="20">
        <v>4503</v>
      </c>
      <c r="K110" s="20">
        <v>31525</v>
      </c>
      <c r="L110" s="20">
        <v>4503</v>
      </c>
      <c r="M110" s="20">
        <v>4503</v>
      </c>
      <c r="N110" s="20">
        <v>4503</v>
      </c>
      <c r="O110" s="20">
        <v>4503</v>
      </c>
      <c r="P110" s="20">
        <v>4503</v>
      </c>
    </row>
    <row r="111" spans="1:17" ht="15" customHeight="1">
      <c r="A111" s="18"/>
      <c r="B111" s="18"/>
      <c r="C111" s="21">
        <v>1700</v>
      </c>
      <c r="D111" s="22">
        <f>SUM(D106:D110)</f>
        <v>2656374</v>
      </c>
      <c r="E111" s="22">
        <f t="shared" ref="E111:P111" si="8">SUM(E106:E110)</f>
        <v>1508798</v>
      </c>
      <c r="F111" s="22">
        <f t="shared" si="8"/>
        <v>62616</v>
      </c>
      <c r="G111" s="22">
        <f t="shared" si="8"/>
        <v>62616</v>
      </c>
      <c r="H111" s="22">
        <f t="shared" si="8"/>
        <v>62616</v>
      </c>
      <c r="I111" s="22">
        <f t="shared" si="8"/>
        <v>62616</v>
      </c>
      <c r="J111" s="22">
        <f t="shared" si="8"/>
        <v>62616</v>
      </c>
      <c r="K111" s="22">
        <f t="shared" si="8"/>
        <v>515152</v>
      </c>
      <c r="L111" s="22">
        <f t="shared" si="8"/>
        <v>62616</v>
      </c>
      <c r="M111" s="22">
        <f t="shared" si="8"/>
        <v>62615</v>
      </c>
      <c r="N111" s="22">
        <f t="shared" si="8"/>
        <v>62615</v>
      </c>
      <c r="O111" s="22">
        <f t="shared" si="8"/>
        <v>62615</v>
      </c>
      <c r="P111" s="22">
        <f t="shared" si="8"/>
        <v>68883</v>
      </c>
      <c r="Q111" s="23"/>
    </row>
    <row r="112" spans="1:17" ht="15" customHeight="1">
      <c r="A112" s="18"/>
      <c r="B112" s="18"/>
      <c r="C112" s="18"/>
      <c r="D112" s="19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7" ht="15" customHeight="1">
      <c r="A113" s="18">
        <v>10801010202</v>
      </c>
      <c r="B113" s="18">
        <v>14010101</v>
      </c>
      <c r="C113" s="18">
        <v>2111</v>
      </c>
      <c r="D113" s="19">
        <f>SUM(E113:P113)</f>
        <v>1973160</v>
      </c>
      <c r="E113" s="20">
        <v>0</v>
      </c>
      <c r="F113" s="20">
        <v>300000</v>
      </c>
      <c r="G113" s="20">
        <v>0</v>
      </c>
      <c r="H113" s="20">
        <v>0</v>
      </c>
      <c r="I113" s="20">
        <v>1673160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</row>
    <row r="114" spans="1:17" ht="15" customHeight="1">
      <c r="A114" s="18">
        <v>10801010202</v>
      </c>
      <c r="B114" s="18">
        <v>14010101</v>
      </c>
      <c r="C114" s="18">
        <v>2112</v>
      </c>
      <c r="D114" s="19">
        <f>SUM(E114:P114)</f>
        <v>260000</v>
      </c>
      <c r="E114" s="20">
        <v>0</v>
      </c>
      <c r="F114" s="20">
        <v>260000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</row>
    <row r="115" spans="1:17" ht="15" customHeight="1">
      <c r="A115" s="18">
        <v>10801010202</v>
      </c>
      <c r="B115" s="18">
        <v>14010101</v>
      </c>
      <c r="C115" s="18">
        <v>2141</v>
      </c>
      <c r="D115" s="19">
        <f>SUM(E115:P115)</f>
        <v>2447866</v>
      </c>
      <c r="E115" s="20">
        <v>0</v>
      </c>
      <c r="F115" s="20">
        <v>2447866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</row>
    <row r="116" spans="1:17" ht="15" customHeight="1">
      <c r="A116" s="18">
        <v>10801010202</v>
      </c>
      <c r="B116" s="18">
        <v>14010101</v>
      </c>
      <c r="C116" s="18">
        <v>2161</v>
      </c>
      <c r="D116" s="19">
        <f>SUM(E116:P116)</f>
        <v>200000</v>
      </c>
      <c r="E116" s="20">
        <v>0</v>
      </c>
      <c r="F116" s="20">
        <v>0</v>
      </c>
      <c r="G116" s="20">
        <v>200000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</row>
    <row r="117" spans="1:17" ht="15" customHeight="1">
      <c r="A117" s="18"/>
      <c r="B117" s="18"/>
      <c r="C117" s="21">
        <v>2100</v>
      </c>
      <c r="D117" s="22">
        <f>SUM(D113:D116)</f>
        <v>4881026</v>
      </c>
      <c r="E117" s="22">
        <f t="shared" ref="E117:P117" si="9">SUM(E113:E116)</f>
        <v>0</v>
      </c>
      <c r="F117" s="22">
        <f t="shared" si="9"/>
        <v>3007866</v>
      </c>
      <c r="G117" s="22">
        <f t="shared" si="9"/>
        <v>200000</v>
      </c>
      <c r="H117" s="22">
        <f t="shared" si="9"/>
        <v>0</v>
      </c>
      <c r="I117" s="22">
        <f t="shared" si="9"/>
        <v>1673160</v>
      </c>
      <c r="J117" s="22">
        <f t="shared" si="9"/>
        <v>0</v>
      </c>
      <c r="K117" s="22">
        <f t="shared" si="9"/>
        <v>0</v>
      </c>
      <c r="L117" s="22">
        <f t="shared" si="9"/>
        <v>0</v>
      </c>
      <c r="M117" s="22">
        <f t="shared" si="9"/>
        <v>0</v>
      </c>
      <c r="N117" s="22">
        <f t="shared" si="9"/>
        <v>0</v>
      </c>
      <c r="O117" s="22">
        <f t="shared" si="9"/>
        <v>0</v>
      </c>
      <c r="P117" s="22">
        <f t="shared" si="9"/>
        <v>0</v>
      </c>
    </row>
    <row r="118" spans="1:17" ht="15" customHeight="1">
      <c r="A118" s="18"/>
      <c r="B118" s="18"/>
      <c r="C118" s="18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7" ht="15" customHeight="1">
      <c r="A119" s="18">
        <v>10801010202</v>
      </c>
      <c r="B119" s="18">
        <v>14010101</v>
      </c>
      <c r="C119" s="18">
        <v>2461</v>
      </c>
      <c r="D119" s="19">
        <f>SUM(E119:P119)</f>
        <v>300000</v>
      </c>
      <c r="E119" s="20">
        <v>0</v>
      </c>
      <c r="F119" s="20">
        <v>150000</v>
      </c>
      <c r="G119" s="20">
        <v>0</v>
      </c>
      <c r="H119" s="20">
        <v>0</v>
      </c>
      <c r="I119" s="20">
        <v>0</v>
      </c>
      <c r="J119" s="20">
        <v>150000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</row>
    <row r="120" spans="1:17" ht="15" customHeight="1">
      <c r="A120" s="18">
        <v>10801010202</v>
      </c>
      <c r="B120" s="18">
        <v>14010101</v>
      </c>
      <c r="C120" s="18">
        <v>2471</v>
      </c>
      <c r="D120" s="19">
        <f>SUM(E120:P120)</f>
        <v>90000</v>
      </c>
      <c r="E120" s="20">
        <v>0</v>
      </c>
      <c r="F120" s="20">
        <v>30000</v>
      </c>
      <c r="G120" s="20">
        <v>0</v>
      </c>
      <c r="H120" s="20">
        <v>0</v>
      </c>
      <c r="I120" s="20">
        <v>30000</v>
      </c>
      <c r="J120" s="20">
        <v>0</v>
      </c>
      <c r="K120" s="20">
        <v>0</v>
      </c>
      <c r="L120" s="20">
        <v>0</v>
      </c>
      <c r="M120" s="20">
        <v>30000</v>
      </c>
      <c r="N120" s="20">
        <v>0</v>
      </c>
      <c r="O120" s="20">
        <v>0</v>
      </c>
      <c r="P120" s="20">
        <v>0</v>
      </c>
    </row>
    <row r="121" spans="1:17" ht="15" customHeight="1">
      <c r="A121" s="18">
        <v>10801010202</v>
      </c>
      <c r="B121" s="18">
        <v>14010101</v>
      </c>
      <c r="C121" s="18">
        <v>2482</v>
      </c>
      <c r="D121" s="19">
        <f>SUM(E121:P121)</f>
        <v>60000</v>
      </c>
      <c r="E121" s="20">
        <v>0</v>
      </c>
      <c r="F121" s="20">
        <v>20000</v>
      </c>
      <c r="G121" s="20">
        <v>0</v>
      </c>
      <c r="H121" s="20">
        <v>0</v>
      </c>
      <c r="I121" s="20">
        <v>20000</v>
      </c>
      <c r="J121" s="20">
        <v>0</v>
      </c>
      <c r="K121" s="20">
        <v>0</v>
      </c>
      <c r="L121" s="20">
        <v>0</v>
      </c>
      <c r="M121" s="20">
        <v>20000</v>
      </c>
      <c r="N121" s="20">
        <v>0</v>
      </c>
      <c r="O121" s="20">
        <v>0</v>
      </c>
      <c r="P121" s="20">
        <v>0</v>
      </c>
    </row>
    <row r="122" spans="1:17" ht="15" customHeight="1">
      <c r="A122" s="18">
        <v>10801010202</v>
      </c>
      <c r="B122" s="18">
        <v>14010101</v>
      </c>
      <c r="C122" s="18">
        <v>2491</v>
      </c>
      <c r="D122" s="19">
        <f>SUM(E122:P122)</f>
        <v>408230</v>
      </c>
      <c r="E122" s="20">
        <v>0</v>
      </c>
      <c r="F122" s="20">
        <v>108230</v>
      </c>
      <c r="G122" s="20">
        <v>0</v>
      </c>
      <c r="H122" s="20">
        <v>0</v>
      </c>
      <c r="I122" s="20">
        <v>200000</v>
      </c>
      <c r="J122" s="20">
        <v>0</v>
      </c>
      <c r="K122" s="20">
        <v>0</v>
      </c>
      <c r="L122" s="20">
        <v>0</v>
      </c>
      <c r="M122" s="20">
        <v>100000</v>
      </c>
      <c r="N122" s="20">
        <v>0</v>
      </c>
      <c r="O122" s="20">
        <v>0</v>
      </c>
      <c r="P122" s="20">
        <v>0</v>
      </c>
    </row>
    <row r="123" spans="1:17" ht="15" customHeight="1">
      <c r="A123" s="18"/>
      <c r="B123" s="18"/>
      <c r="C123" s="21">
        <v>2400</v>
      </c>
      <c r="D123" s="22">
        <f>SUM(D119:D122)</f>
        <v>858230</v>
      </c>
      <c r="E123" s="22">
        <f t="shared" ref="E123:P123" si="10">SUM(E119:E122)</f>
        <v>0</v>
      </c>
      <c r="F123" s="22">
        <f t="shared" si="10"/>
        <v>308230</v>
      </c>
      <c r="G123" s="22">
        <f t="shared" si="10"/>
        <v>0</v>
      </c>
      <c r="H123" s="22">
        <f t="shared" si="10"/>
        <v>0</v>
      </c>
      <c r="I123" s="22">
        <f t="shared" si="10"/>
        <v>250000</v>
      </c>
      <c r="J123" s="22">
        <f t="shared" si="10"/>
        <v>150000</v>
      </c>
      <c r="K123" s="22">
        <f t="shared" si="10"/>
        <v>0</v>
      </c>
      <c r="L123" s="22">
        <f t="shared" si="10"/>
        <v>0</v>
      </c>
      <c r="M123" s="22">
        <f t="shared" si="10"/>
        <v>150000</v>
      </c>
      <c r="N123" s="22">
        <f t="shared" si="10"/>
        <v>0</v>
      </c>
      <c r="O123" s="22">
        <f t="shared" si="10"/>
        <v>0</v>
      </c>
      <c r="P123" s="22">
        <f t="shared" si="10"/>
        <v>0</v>
      </c>
      <c r="Q123" s="23"/>
    </row>
    <row r="124" spans="1:17" ht="15" customHeight="1">
      <c r="A124" s="18"/>
      <c r="B124" s="18"/>
      <c r="C124" s="18"/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7" ht="15" customHeight="1">
      <c r="A125" s="18">
        <v>10801010202</v>
      </c>
      <c r="B125" s="18">
        <v>14010101</v>
      </c>
      <c r="C125" s="18">
        <v>2531</v>
      </c>
      <c r="D125" s="19">
        <f>SUM(E125:P125)</f>
        <v>10000</v>
      </c>
      <c r="E125" s="20">
        <v>0</v>
      </c>
      <c r="F125" s="20">
        <v>0</v>
      </c>
      <c r="G125" s="20">
        <v>10000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</row>
    <row r="126" spans="1:17" ht="15" customHeight="1">
      <c r="A126" s="18">
        <v>10801010202</v>
      </c>
      <c r="B126" s="18">
        <v>14010101</v>
      </c>
      <c r="C126" s="18">
        <v>2541</v>
      </c>
      <c r="D126" s="19">
        <f>SUM(E126:P126)</f>
        <v>100000</v>
      </c>
      <c r="E126" s="20">
        <v>0</v>
      </c>
      <c r="F126" s="20">
        <v>0</v>
      </c>
      <c r="G126" s="20">
        <v>100000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</row>
    <row r="127" spans="1:17" ht="15" customHeight="1">
      <c r="A127" s="18"/>
      <c r="B127" s="18"/>
      <c r="C127" s="21">
        <v>2500</v>
      </c>
      <c r="D127" s="22">
        <f>SUM(D125:D126)</f>
        <v>110000</v>
      </c>
      <c r="E127" s="22">
        <f t="shared" ref="E127:P127" si="11">SUM(E125:E126)</f>
        <v>0</v>
      </c>
      <c r="F127" s="22">
        <f t="shared" si="11"/>
        <v>0</v>
      </c>
      <c r="G127" s="22">
        <f t="shared" si="11"/>
        <v>110000</v>
      </c>
      <c r="H127" s="22">
        <f t="shared" si="11"/>
        <v>0</v>
      </c>
      <c r="I127" s="22">
        <f t="shared" si="11"/>
        <v>0</v>
      </c>
      <c r="J127" s="22">
        <f t="shared" si="11"/>
        <v>0</v>
      </c>
      <c r="K127" s="22">
        <f t="shared" si="11"/>
        <v>0</v>
      </c>
      <c r="L127" s="22">
        <f t="shared" si="11"/>
        <v>0</v>
      </c>
      <c r="M127" s="22">
        <f t="shared" si="11"/>
        <v>0</v>
      </c>
      <c r="N127" s="22">
        <f t="shared" si="11"/>
        <v>0</v>
      </c>
      <c r="O127" s="22">
        <f t="shared" si="11"/>
        <v>0</v>
      </c>
      <c r="P127" s="22">
        <f t="shared" si="11"/>
        <v>0</v>
      </c>
    </row>
    <row r="128" spans="1:17" ht="15" customHeight="1">
      <c r="A128" s="18"/>
      <c r="B128" s="18"/>
      <c r="C128" s="18"/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ht="15" customHeight="1">
      <c r="A129" s="18">
        <v>10801010202</v>
      </c>
      <c r="B129" s="18">
        <v>14010101</v>
      </c>
      <c r="C129" s="21">
        <v>2600</v>
      </c>
      <c r="D129" s="22">
        <f>SUM(E129:P129)</f>
        <v>1440000</v>
      </c>
      <c r="E129" s="24">
        <v>0</v>
      </c>
      <c r="F129" s="24">
        <v>270000</v>
      </c>
      <c r="G129" s="24">
        <v>65000</v>
      </c>
      <c r="H129" s="24">
        <v>135000</v>
      </c>
      <c r="I129" s="24">
        <v>135000</v>
      </c>
      <c r="J129" s="24">
        <v>135000</v>
      </c>
      <c r="K129" s="24">
        <v>70000</v>
      </c>
      <c r="L129" s="24">
        <v>140000</v>
      </c>
      <c r="M129" s="24">
        <v>140000</v>
      </c>
      <c r="N129" s="24">
        <v>140000</v>
      </c>
      <c r="O129" s="24">
        <v>140000</v>
      </c>
      <c r="P129" s="24">
        <v>70000</v>
      </c>
    </row>
    <row r="130" spans="1:16" ht="15" customHeight="1">
      <c r="A130" s="18"/>
      <c r="B130" s="18"/>
      <c r="C130" s="18"/>
      <c r="D130" s="19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ht="15" customHeight="1">
      <c r="A131" s="18"/>
      <c r="B131" s="18"/>
      <c r="C131" s="18"/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ht="15" customHeight="1">
      <c r="A132" s="18">
        <v>10801010202</v>
      </c>
      <c r="B132" s="18">
        <v>14010101</v>
      </c>
      <c r="C132" s="18">
        <v>2711</v>
      </c>
      <c r="D132" s="19">
        <f>SUM(E132:P132)</f>
        <v>2534837</v>
      </c>
      <c r="E132" s="20">
        <v>0</v>
      </c>
      <c r="F132" s="20">
        <v>0</v>
      </c>
      <c r="G132" s="20">
        <v>0</v>
      </c>
      <c r="H132" s="20">
        <v>0</v>
      </c>
      <c r="I132" s="20">
        <v>2534837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</row>
    <row r="133" spans="1:16" ht="15" customHeight="1">
      <c r="A133" s="18">
        <v>10801010202</v>
      </c>
      <c r="B133" s="18">
        <v>14010101</v>
      </c>
      <c r="C133" s="18">
        <v>2731</v>
      </c>
      <c r="D133" s="19">
        <f>SUM(E133:P133)</f>
        <v>300000</v>
      </c>
      <c r="E133" s="20">
        <v>0</v>
      </c>
      <c r="F133" s="20">
        <v>300000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</row>
    <row r="134" spans="1:16" ht="15" customHeight="1">
      <c r="A134" s="18"/>
      <c r="B134" s="18"/>
      <c r="C134" s="21">
        <v>2700</v>
      </c>
      <c r="D134" s="22">
        <f>SUM(D132:D133)</f>
        <v>2834837</v>
      </c>
      <c r="E134" s="22">
        <f t="shared" ref="E134:P134" si="12">SUM(E132:E133)</f>
        <v>0</v>
      </c>
      <c r="F134" s="22">
        <f t="shared" si="12"/>
        <v>300000</v>
      </c>
      <c r="G134" s="22">
        <f t="shared" si="12"/>
        <v>0</v>
      </c>
      <c r="H134" s="22">
        <f t="shared" si="12"/>
        <v>0</v>
      </c>
      <c r="I134" s="22">
        <f t="shared" si="12"/>
        <v>2534837</v>
      </c>
      <c r="J134" s="22">
        <f t="shared" si="12"/>
        <v>0</v>
      </c>
      <c r="K134" s="22">
        <f t="shared" si="12"/>
        <v>0</v>
      </c>
      <c r="L134" s="22">
        <f t="shared" si="12"/>
        <v>0</v>
      </c>
      <c r="M134" s="22">
        <f t="shared" si="12"/>
        <v>0</v>
      </c>
      <c r="N134" s="22">
        <f t="shared" si="12"/>
        <v>0</v>
      </c>
      <c r="O134" s="22">
        <f t="shared" si="12"/>
        <v>0</v>
      </c>
      <c r="P134" s="22">
        <f t="shared" si="12"/>
        <v>0</v>
      </c>
    </row>
    <row r="135" spans="1:16" ht="15" customHeight="1">
      <c r="A135" s="18"/>
      <c r="B135" s="18"/>
      <c r="C135" s="18"/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ht="15" customHeight="1">
      <c r="A136" s="18">
        <v>10801010202</v>
      </c>
      <c r="B136" s="18">
        <v>14010101</v>
      </c>
      <c r="C136" s="18">
        <v>2911</v>
      </c>
      <c r="D136" s="19">
        <f t="shared" ref="D136:D141" si="13">SUM(E136:P136)</f>
        <v>100000</v>
      </c>
      <c r="E136" s="20">
        <v>0</v>
      </c>
      <c r="F136" s="20">
        <v>33500</v>
      </c>
      <c r="G136" s="20">
        <v>0</v>
      </c>
      <c r="H136" s="20">
        <v>0</v>
      </c>
      <c r="I136" s="20">
        <v>33500</v>
      </c>
      <c r="J136" s="20">
        <v>0</v>
      </c>
      <c r="K136" s="20">
        <v>0</v>
      </c>
      <c r="L136" s="20">
        <v>0</v>
      </c>
      <c r="M136" s="20">
        <v>33000</v>
      </c>
      <c r="N136" s="20">
        <v>0</v>
      </c>
      <c r="O136" s="20">
        <v>0</v>
      </c>
      <c r="P136" s="20">
        <v>0</v>
      </c>
    </row>
    <row r="137" spans="1:16" ht="15" customHeight="1">
      <c r="A137" s="18">
        <v>10801010202</v>
      </c>
      <c r="B137" s="18">
        <v>14010101</v>
      </c>
      <c r="C137" s="18">
        <v>2921</v>
      </c>
      <c r="D137" s="19">
        <f t="shared" si="13"/>
        <v>60000</v>
      </c>
      <c r="E137" s="20">
        <v>0</v>
      </c>
      <c r="F137" s="20">
        <v>20000</v>
      </c>
      <c r="G137" s="20">
        <v>0</v>
      </c>
      <c r="H137" s="20">
        <v>0</v>
      </c>
      <c r="I137" s="20">
        <v>20000</v>
      </c>
      <c r="J137" s="20">
        <v>0</v>
      </c>
      <c r="K137" s="20">
        <v>0</v>
      </c>
      <c r="L137" s="20">
        <v>0</v>
      </c>
      <c r="M137" s="20">
        <v>20000</v>
      </c>
      <c r="N137" s="20">
        <v>0</v>
      </c>
      <c r="O137" s="20">
        <v>0</v>
      </c>
      <c r="P137" s="20">
        <v>0</v>
      </c>
    </row>
    <row r="138" spans="1:16" ht="15" customHeight="1">
      <c r="A138" s="18">
        <v>10801010202</v>
      </c>
      <c r="B138" s="18">
        <v>14010101</v>
      </c>
      <c r="C138" s="18">
        <v>2941</v>
      </c>
      <c r="D138" s="19">
        <f t="shared" si="13"/>
        <v>558248</v>
      </c>
      <c r="E138" s="20">
        <v>0</v>
      </c>
      <c r="F138" s="20">
        <v>186000</v>
      </c>
      <c r="G138" s="20">
        <v>0</v>
      </c>
      <c r="H138" s="20">
        <v>0</v>
      </c>
      <c r="I138" s="20">
        <v>186000</v>
      </c>
      <c r="J138" s="20">
        <v>0</v>
      </c>
      <c r="K138" s="20">
        <v>0</v>
      </c>
      <c r="L138" s="20">
        <v>0</v>
      </c>
      <c r="M138" s="20">
        <v>186248</v>
      </c>
      <c r="N138" s="20">
        <v>0</v>
      </c>
      <c r="O138" s="20">
        <v>0</v>
      </c>
      <c r="P138" s="20">
        <v>0</v>
      </c>
    </row>
    <row r="139" spans="1:16" ht="15" customHeight="1">
      <c r="A139" s="18">
        <v>10801010202</v>
      </c>
      <c r="B139" s="18">
        <v>14010101</v>
      </c>
      <c r="C139" s="18">
        <v>2961</v>
      </c>
      <c r="D139" s="19">
        <f t="shared" si="13"/>
        <v>120000</v>
      </c>
      <c r="E139" s="20">
        <v>0</v>
      </c>
      <c r="F139" s="20">
        <v>40000</v>
      </c>
      <c r="G139" s="20">
        <v>0</v>
      </c>
      <c r="H139" s="20">
        <v>0</v>
      </c>
      <c r="I139" s="20">
        <v>40000</v>
      </c>
      <c r="J139" s="20">
        <v>0</v>
      </c>
      <c r="K139" s="20">
        <v>0</v>
      </c>
      <c r="L139" s="20">
        <v>0</v>
      </c>
      <c r="M139" s="20">
        <v>40000</v>
      </c>
      <c r="N139" s="20">
        <v>0</v>
      </c>
      <c r="O139" s="20">
        <v>0</v>
      </c>
      <c r="P139" s="20">
        <v>0</v>
      </c>
    </row>
    <row r="140" spans="1:16" ht="15" customHeight="1">
      <c r="A140" s="18">
        <v>10801010202</v>
      </c>
      <c r="B140" s="18">
        <v>14010101</v>
      </c>
      <c r="C140" s="18">
        <v>2971</v>
      </c>
      <c r="D140" s="19">
        <f t="shared" si="13"/>
        <v>100000</v>
      </c>
      <c r="E140" s="20">
        <v>0</v>
      </c>
      <c r="F140" s="20">
        <v>0</v>
      </c>
      <c r="G140" s="20">
        <v>0</v>
      </c>
      <c r="H140" s="20">
        <v>0</v>
      </c>
      <c r="I140" s="20">
        <v>100000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</row>
    <row r="141" spans="1:16" ht="15" customHeight="1">
      <c r="A141" s="18">
        <v>10801010202</v>
      </c>
      <c r="B141" s="18">
        <v>14010101</v>
      </c>
      <c r="C141" s="18">
        <v>2992</v>
      </c>
      <c r="D141" s="19">
        <f t="shared" si="13"/>
        <v>20000</v>
      </c>
      <c r="E141" s="20">
        <v>0</v>
      </c>
      <c r="F141" s="20">
        <v>20000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</row>
    <row r="142" spans="1:16" ht="15" customHeight="1">
      <c r="A142" s="18"/>
      <c r="B142" s="18"/>
      <c r="C142" s="21">
        <v>2900</v>
      </c>
      <c r="D142" s="22">
        <f>SUM(D136:D141)</f>
        <v>958248</v>
      </c>
      <c r="E142" s="22">
        <f t="shared" ref="E142:P142" si="14">SUM(E136:E141)</f>
        <v>0</v>
      </c>
      <c r="F142" s="22">
        <f t="shared" si="14"/>
        <v>299500</v>
      </c>
      <c r="G142" s="22">
        <f t="shared" si="14"/>
        <v>0</v>
      </c>
      <c r="H142" s="22">
        <f t="shared" si="14"/>
        <v>0</v>
      </c>
      <c r="I142" s="22">
        <f t="shared" si="14"/>
        <v>379500</v>
      </c>
      <c r="J142" s="22">
        <f t="shared" si="14"/>
        <v>0</v>
      </c>
      <c r="K142" s="22">
        <f t="shared" si="14"/>
        <v>0</v>
      </c>
      <c r="L142" s="22">
        <f t="shared" si="14"/>
        <v>0</v>
      </c>
      <c r="M142" s="22">
        <f t="shared" si="14"/>
        <v>279248</v>
      </c>
      <c r="N142" s="22">
        <f t="shared" si="14"/>
        <v>0</v>
      </c>
      <c r="O142" s="22">
        <f t="shared" si="14"/>
        <v>0</v>
      </c>
      <c r="P142" s="22">
        <f t="shared" si="14"/>
        <v>0</v>
      </c>
    </row>
    <row r="143" spans="1:16" ht="15" customHeight="1">
      <c r="A143" s="18"/>
      <c r="B143" s="18"/>
      <c r="C143" s="18"/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ht="15" customHeight="1">
      <c r="A144" s="18">
        <v>10801010202</v>
      </c>
      <c r="B144" s="18">
        <v>14010101</v>
      </c>
      <c r="C144" s="18">
        <v>3111</v>
      </c>
      <c r="D144" s="19">
        <f t="shared" ref="D144:D149" si="15">SUM(E144:P144)</f>
        <v>3180000</v>
      </c>
      <c r="E144" s="20">
        <v>265000</v>
      </c>
      <c r="F144" s="20">
        <v>265000</v>
      </c>
      <c r="G144" s="20">
        <v>265000</v>
      </c>
      <c r="H144" s="20">
        <v>265000</v>
      </c>
      <c r="I144" s="20">
        <v>265000</v>
      </c>
      <c r="J144" s="20">
        <v>265000</v>
      </c>
      <c r="K144" s="20">
        <v>265000</v>
      </c>
      <c r="L144" s="20">
        <v>265000</v>
      </c>
      <c r="M144" s="20">
        <v>265000</v>
      </c>
      <c r="N144" s="20">
        <v>265000</v>
      </c>
      <c r="O144" s="20">
        <v>265000</v>
      </c>
      <c r="P144" s="20">
        <v>265000</v>
      </c>
    </row>
    <row r="145" spans="1:16" ht="15" customHeight="1">
      <c r="A145" s="18">
        <v>10801010203</v>
      </c>
      <c r="B145" s="18">
        <v>14010101</v>
      </c>
      <c r="C145" s="18">
        <v>3111</v>
      </c>
      <c r="D145" s="19">
        <f t="shared" si="15"/>
        <v>59999</v>
      </c>
      <c r="E145" s="20">
        <v>4999</v>
      </c>
      <c r="F145" s="20">
        <v>5000</v>
      </c>
      <c r="G145" s="20">
        <v>5000</v>
      </c>
      <c r="H145" s="20">
        <v>5000</v>
      </c>
      <c r="I145" s="20">
        <v>5000</v>
      </c>
      <c r="J145" s="20">
        <v>5000</v>
      </c>
      <c r="K145" s="20">
        <v>5000</v>
      </c>
      <c r="L145" s="20">
        <v>5000</v>
      </c>
      <c r="M145" s="20">
        <v>5000</v>
      </c>
      <c r="N145" s="20">
        <v>5000</v>
      </c>
      <c r="O145" s="20">
        <v>5000</v>
      </c>
      <c r="P145" s="20">
        <v>5000</v>
      </c>
    </row>
    <row r="146" spans="1:16" ht="15" customHeight="1">
      <c r="A146" s="18">
        <v>10801010202</v>
      </c>
      <c r="B146" s="18">
        <v>14010101</v>
      </c>
      <c r="C146" s="18">
        <v>3131</v>
      </c>
      <c r="D146" s="19">
        <f t="shared" si="15"/>
        <v>546000</v>
      </c>
      <c r="E146" s="20">
        <v>0</v>
      </c>
      <c r="F146" s="20">
        <v>16500</v>
      </c>
      <c r="G146" s="20">
        <v>88250</v>
      </c>
      <c r="H146" s="20">
        <v>0</v>
      </c>
      <c r="I146" s="20">
        <v>88250</v>
      </c>
      <c r="J146" s="20">
        <v>0</v>
      </c>
      <c r="K146" s="20">
        <v>88250</v>
      </c>
      <c r="L146" s="20">
        <v>0</v>
      </c>
      <c r="M146" s="20">
        <v>88250</v>
      </c>
      <c r="N146" s="20">
        <v>0</v>
      </c>
      <c r="O146" s="20">
        <v>88250</v>
      </c>
      <c r="P146" s="20">
        <v>88250</v>
      </c>
    </row>
    <row r="147" spans="1:16" ht="15" customHeight="1">
      <c r="A147" s="18">
        <v>10801010202</v>
      </c>
      <c r="B147" s="18">
        <v>14010101</v>
      </c>
      <c r="C147" s="18">
        <v>3141</v>
      </c>
      <c r="D147" s="19">
        <f t="shared" si="15"/>
        <v>780000</v>
      </c>
      <c r="E147" s="20">
        <v>65000</v>
      </c>
      <c r="F147" s="20">
        <v>65000</v>
      </c>
      <c r="G147" s="20">
        <v>65000</v>
      </c>
      <c r="H147" s="20">
        <v>65000</v>
      </c>
      <c r="I147" s="20">
        <v>65000</v>
      </c>
      <c r="J147" s="20">
        <v>65000</v>
      </c>
      <c r="K147" s="20">
        <v>65000</v>
      </c>
      <c r="L147" s="20">
        <v>65000</v>
      </c>
      <c r="M147" s="20">
        <v>65000</v>
      </c>
      <c r="N147" s="20">
        <v>65000</v>
      </c>
      <c r="O147" s="20">
        <v>65000</v>
      </c>
      <c r="P147" s="20">
        <v>65000</v>
      </c>
    </row>
    <row r="148" spans="1:16" ht="15" customHeight="1">
      <c r="A148" s="18">
        <v>10801010202</v>
      </c>
      <c r="B148" s="18">
        <v>14010101</v>
      </c>
      <c r="C148" s="18">
        <v>3162</v>
      </c>
      <c r="D148" s="19">
        <f t="shared" si="15"/>
        <v>4564890</v>
      </c>
      <c r="E148" s="20">
        <v>0</v>
      </c>
      <c r="F148" s="20">
        <v>1030000</v>
      </c>
      <c r="G148" s="20">
        <v>375000</v>
      </c>
      <c r="H148" s="20">
        <v>375000</v>
      </c>
      <c r="I148" s="20">
        <v>375000</v>
      </c>
      <c r="J148" s="20">
        <v>375000</v>
      </c>
      <c r="K148" s="20">
        <v>375000</v>
      </c>
      <c r="L148" s="20">
        <v>375000</v>
      </c>
      <c r="M148" s="20">
        <v>375000</v>
      </c>
      <c r="N148" s="20">
        <v>375000</v>
      </c>
      <c r="O148" s="20">
        <v>375000</v>
      </c>
      <c r="P148" s="20">
        <v>159890</v>
      </c>
    </row>
    <row r="149" spans="1:16" ht="15" customHeight="1">
      <c r="A149" s="18">
        <v>10801010202</v>
      </c>
      <c r="B149" s="18">
        <v>14010101</v>
      </c>
      <c r="C149" s="18">
        <v>3181</v>
      </c>
      <c r="D149" s="19">
        <f t="shared" si="15"/>
        <v>37800</v>
      </c>
      <c r="E149" s="20">
        <v>0</v>
      </c>
      <c r="F149" s="20">
        <v>37800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</row>
    <row r="150" spans="1:16" ht="15" customHeight="1">
      <c r="A150" s="18"/>
      <c r="B150" s="18"/>
      <c r="C150" s="21">
        <v>3100</v>
      </c>
      <c r="D150" s="22">
        <f>SUM(D144:D149)</f>
        <v>9168689</v>
      </c>
      <c r="E150" s="22">
        <f t="shared" ref="E150:P150" si="16">SUM(E144:E149)</f>
        <v>334999</v>
      </c>
      <c r="F150" s="22">
        <f t="shared" si="16"/>
        <v>1419300</v>
      </c>
      <c r="G150" s="22">
        <f t="shared" si="16"/>
        <v>798250</v>
      </c>
      <c r="H150" s="22">
        <f t="shared" si="16"/>
        <v>710000</v>
      </c>
      <c r="I150" s="22">
        <f t="shared" si="16"/>
        <v>798250</v>
      </c>
      <c r="J150" s="22">
        <f t="shared" si="16"/>
        <v>710000</v>
      </c>
      <c r="K150" s="22">
        <f t="shared" si="16"/>
        <v>798250</v>
      </c>
      <c r="L150" s="22">
        <f t="shared" si="16"/>
        <v>710000</v>
      </c>
      <c r="M150" s="22">
        <f t="shared" si="16"/>
        <v>798250</v>
      </c>
      <c r="N150" s="22">
        <f t="shared" si="16"/>
        <v>710000</v>
      </c>
      <c r="O150" s="22">
        <f t="shared" si="16"/>
        <v>798250</v>
      </c>
      <c r="P150" s="22">
        <f t="shared" si="16"/>
        <v>583140</v>
      </c>
    </row>
    <row r="151" spans="1:16" ht="15" customHeight="1">
      <c r="A151" s="18"/>
      <c r="B151" s="18"/>
      <c r="C151" s="18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ht="15" customHeight="1">
      <c r="A152" s="18">
        <v>10801010202</v>
      </c>
      <c r="B152" s="18">
        <v>14010101</v>
      </c>
      <c r="C152" s="18">
        <v>3221</v>
      </c>
      <c r="D152" s="19">
        <f>SUM(E152:P152)</f>
        <v>3444000</v>
      </c>
      <c r="E152" s="20">
        <v>287000</v>
      </c>
      <c r="F152" s="20">
        <v>287000</v>
      </c>
      <c r="G152" s="20">
        <v>287000</v>
      </c>
      <c r="H152" s="20">
        <v>287000</v>
      </c>
      <c r="I152" s="20">
        <v>287000</v>
      </c>
      <c r="J152" s="20">
        <v>287000</v>
      </c>
      <c r="K152" s="20">
        <v>287000</v>
      </c>
      <c r="L152" s="20">
        <v>287000</v>
      </c>
      <c r="M152" s="20">
        <v>287000</v>
      </c>
      <c r="N152" s="20">
        <v>287000</v>
      </c>
      <c r="O152" s="20">
        <v>287000</v>
      </c>
      <c r="P152" s="20">
        <v>287000</v>
      </c>
    </row>
    <row r="153" spans="1:16" ht="15" customHeight="1">
      <c r="A153" s="18">
        <v>10801010202</v>
      </c>
      <c r="B153" s="18">
        <v>14010101</v>
      </c>
      <c r="C153" s="18">
        <v>3271</v>
      </c>
      <c r="D153" s="19">
        <f>SUM(E153:P153)</f>
        <v>5918575</v>
      </c>
      <c r="E153" s="20">
        <v>0</v>
      </c>
      <c r="F153" s="20">
        <v>2046075</v>
      </c>
      <c r="G153" s="20">
        <v>0</v>
      </c>
      <c r="H153" s="20">
        <v>0</v>
      </c>
      <c r="I153" s="20">
        <v>0</v>
      </c>
      <c r="J153" s="20">
        <v>3072500</v>
      </c>
      <c r="K153" s="20">
        <v>0</v>
      </c>
      <c r="L153" s="20">
        <v>390000</v>
      </c>
      <c r="M153" s="20">
        <v>0</v>
      </c>
      <c r="N153" s="20">
        <v>0</v>
      </c>
      <c r="O153" s="20">
        <v>410000</v>
      </c>
      <c r="P153" s="20">
        <v>0</v>
      </c>
    </row>
    <row r="154" spans="1:16" ht="15" customHeight="1">
      <c r="A154" s="18"/>
      <c r="B154" s="18"/>
      <c r="C154" s="21">
        <v>3200</v>
      </c>
      <c r="D154" s="22">
        <f>SUM(D152:D153)</f>
        <v>9362575</v>
      </c>
      <c r="E154" s="22">
        <f t="shared" ref="E154:P154" si="17">SUM(E152:E153)</f>
        <v>287000</v>
      </c>
      <c r="F154" s="22">
        <f t="shared" si="17"/>
        <v>2333075</v>
      </c>
      <c r="G154" s="22">
        <f t="shared" si="17"/>
        <v>287000</v>
      </c>
      <c r="H154" s="22">
        <f t="shared" si="17"/>
        <v>287000</v>
      </c>
      <c r="I154" s="22">
        <f t="shared" si="17"/>
        <v>287000</v>
      </c>
      <c r="J154" s="22">
        <f t="shared" si="17"/>
        <v>3359500</v>
      </c>
      <c r="K154" s="22">
        <f t="shared" si="17"/>
        <v>287000</v>
      </c>
      <c r="L154" s="22">
        <f t="shared" si="17"/>
        <v>677000</v>
      </c>
      <c r="M154" s="22">
        <f t="shared" si="17"/>
        <v>287000</v>
      </c>
      <c r="N154" s="22">
        <f t="shared" si="17"/>
        <v>287000</v>
      </c>
      <c r="O154" s="22">
        <f t="shared" si="17"/>
        <v>697000</v>
      </c>
      <c r="P154" s="22">
        <f t="shared" si="17"/>
        <v>287000</v>
      </c>
    </row>
    <row r="155" spans="1:16" ht="15" customHeight="1">
      <c r="A155" s="18"/>
      <c r="B155" s="18"/>
      <c r="C155" s="18"/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ht="15" customHeight="1">
      <c r="A156" s="18">
        <v>10801010202</v>
      </c>
      <c r="B156" s="18">
        <v>14010101</v>
      </c>
      <c r="C156" s="18">
        <v>3311</v>
      </c>
      <c r="D156" s="19">
        <f t="shared" ref="D156:D162" si="18">SUM(E156:P156)</f>
        <v>1675630</v>
      </c>
      <c r="E156" s="20">
        <v>0</v>
      </c>
      <c r="F156" s="20">
        <v>559563</v>
      </c>
      <c r="G156" s="20">
        <v>348471</v>
      </c>
      <c r="H156" s="20">
        <v>0</v>
      </c>
      <c r="I156" s="20">
        <v>0</v>
      </c>
      <c r="J156" s="20">
        <v>0</v>
      </c>
      <c r="K156" s="20">
        <v>0</v>
      </c>
      <c r="L156" s="20">
        <v>248907</v>
      </c>
      <c r="M156" s="20">
        <v>0</v>
      </c>
      <c r="N156" s="20">
        <v>99563</v>
      </c>
      <c r="O156" s="20">
        <v>220000</v>
      </c>
      <c r="P156" s="20">
        <v>199126</v>
      </c>
    </row>
    <row r="157" spans="1:16" ht="15" customHeight="1">
      <c r="A157" s="18">
        <v>10801010202</v>
      </c>
      <c r="B157" s="18">
        <v>14010101</v>
      </c>
      <c r="C157" s="18">
        <v>3331</v>
      </c>
      <c r="D157" s="19">
        <f t="shared" si="18"/>
        <v>419000</v>
      </c>
      <c r="E157" s="20">
        <v>0</v>
      </c>
      <c r="F157" s="20">
        <v>195000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120000</v>
      </c>
      <c r="N157" s="20">
        <v>104000</v>
      </c>
      <c r="O157" s="20">
        <v>0</v>
      </c>
      <c r="P157" s="20">
        <v>0</v>
      </c>
    </row>
    <row r="158" spans="1:16" ht="15" customHeight="1">
      <c r="A158" s="18">
        <v>10801010202</v>
      </c>
      <c r="B158" s="18">
        <v>14010101</v>
      </c>
      <c r="C158" s="18">
        <v>3361</v>
      </c>
      <c r="D158" s="19">
        <f t="shared" si="18"/>
        <v>1212000</v>
      </c>
      <c r="E158" s="20">
        <v>101000</v>
      </c>
      <c r="F158" s="20">
        <v>101000</v>
      </c>
      <c r="G158" s="20">
        <v>101000</v>
      </c>
      <c r="H158" s="20">
        <v>101000</v>
      </c>
      <c r="I158" s="20">
        <v>101000</v>
      </c>
      <c r="J158" s="20">
        <v>101000</v>
      </c>
      <c r="K158" s="20">
        <v>101000</v>
      </c>
      <c r="L158" s="20">
        <v>101000</v>
      </c>
      <c r="M158" s="20">
        <v>101000</v>
      </c>
      <c r="N158" s="20">
        <v>101000</v>
      </c>
      <c r="O158" s="20">
        <v>101000</v>
      </c>
      <c r="P158" s="20">
        <v>101000</v>
      </c>
    </row>
    <row r="159" spans="1:16" ht="15" customHeight="1">
      <c r="A159" s="18">
        <v>10801010203</v>
      </c>
      <c r="B159" s="18">
        <v>14010101</v>
      </c>
      <c r="C159" s="18">
        <v>3361</v>
      </c>
      <c r="D159" s="19">
        <f t="shared" si="18"/>
        <v>108000</v>
      </c>
      <c r="E159" s="20">
        <v>9000</v>
      </c>
      <c r="F159" s="20">
        <v>9000</v>
      </c>
      <c r="G159" s="20">
        <v>9000</v>
      </c>
      <c r="H159" s="20">
        <v>9000</v>
      </c>
      <c r="I159" s="20">
        <v>9000</v>
      </c>
      <c r="J159" s="20">
        <v>9000</v>
      </c>
      <c r="K159" s="20">
        <v>9000</v>
      </c>
      <c r="L159" s="20">
        <v>9000</v>
      </c>
      <c r="M159" s="20">
        <v>9000</v>
      </c>
      <c r="N159" s="20">
        <v>9000</v>
      </c>
      <c r="O159" s="20">
        <v>9000</v>
      </c>
      <c r="P159" s="20">
        <v>9000</v>
      </c>
    </row>
    <row r="160" spans="1:16" ht="15" customHeight="1">
      <c r="A160" s="18">
        <v>10801010202</v>
      </c>
      <c r="B160" s="18">
        <v>14010101</v>
      </c>
      <c r="C160" s="18">
        <v>3362</v>
      </c>
      <c r="D160" s="19">
        <f t="shared" si="18"/>
        <v>590000</v>
      </c>
      <c r="E160" s="20">
        <v>0</v>
      </c>
      <c r="F160" s="20">
        <v>590000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</row>
    <row r="161" spans="1:16" ht="15" customHeight="1">
      <c r="A161" s="18">
        <v>10801010202</v>
      </c>
      <c r="B161" s="18">
        <v>14010101</v>
      </c>
      <c r="C161" s="18">
        <v>3381</v>
      </c>
      <c r="D161" s="19">
        <f t="shared" si="18"/>
        <v>9600000</v>
      </c>
      <c r="E161" s="20">
        <v>800000</v>
      </c>
      <c r="F161" s="20">
        <v>800000</v>
      </c>
      <c r="G161" s="20">
        <v>800000</v>
      </c>
      <c r="H161" s="20">
        <v>800000</v>
      </c>
      <c r="I161" s="20">
        <v>800000</v>
      </c>
      <c r="J161" s="20">
        <v>800000</v>
      </c>
      <c r="K161" s="20">
        <v>800000</v>
      </c>
      <c r="L161" s="20">
        <v>800000</v>
      </c>
      <c r="M161" s="20">
        <v>800000</v>
      </c>
      <c r="N161" s="20">
        <v>800000</v>
      </c>
      <c r="O161" s="20">
        <v>800000</v>
      </c>
      <c r="P161" s="20">
        <v>800000</v>
      </c>
    </row>
    <row r="162" spans="1:16" ht="15" customHeight="1">
      <c r="A162" s="18">
        <v>10801010203</v>
      </c>
      <c r="B162" s="18">
        <v>14010101</v>
      </c>
      <c r="C162" s="18">
        <v>3381</v>
      </c>
      <c r="D162" s="19">
        <f t="shared" si="18"/>
        <v>360000</v>
      </c>
      <c r="E162" s="20">
        <v>30000</v>
      </c>
      <c r="F162" s="20">
        <v>30000</v>
      </c>
      <c r="G162" s="20">
        <v>30000</v>
      </c>
      <c r="H162" s="20">
        <v>30000</v>
      </c>
      <c r="I162" s="20">
        <v>30000</v>
      </c>
      <c r="J162" s="20">
        <v>30000</v>
      </c>
      <c r="K162" s="20">
        <v>30000</v>
      </c>
      <c r="L162" s="20">
        <v>30000</v>
      </c>
      <c r="M162" s="20">
        <v>30000</v>
      </c>
      <c r="N162" s="20">
        <v>30000</v>
      </c>
      <c r="O162" s="20">
        <v>30000</v>
      </c>
      <c r="P162" s="20">
        <v>30000</v>
      </c>
    </row>
    <row r="163" spans="1:16" ht="15" customHeight="1">
      <c r="A163" s="18"/>
      <c r="B163" s="18"/>
      <c r="C163" s="21">
        <v>3300</v>
      </c>
      <c r="D163" s="22">
        <f>SUM(D156:D162)</f>
        <v>13964630</v>
      </c>
      <c r="E163" s="22">
        <f t="shared" ref="E163:P163" si="19">SUM(E156:E162)</f>
        <v>940000</v>
      </c>
      <c r="F163" s="22">
        <f t="shared" si="19"/>
        <v>2284563</v>
      </c>
      <c r="G163" s="22">
        <f t="shared" si="19"/>
        <v>1288471</v>
      </c>
      <c r="H163" s="22">
        <f t="shared" si="19"/>
        <v>940000</v>
      </c>
      <c r="I163" s="22">
        <f t="shared" si="19"/>
        <v>940000</v>
      </c>
      <c r="J163" s="22">
        <f t="shared" si="19"/>
        <v>940000</v>
      </c>
      <c r="K163" s="22">
        <f t="shared" si="19"/>
        <v>940000</v>
      </c>
      <c r="L163" s="22">
        <f t="shared" si="19"/>
        <v>1188907</v>
      </c>
      <c r="M163" s="22">
        <f t="shared" si="19"/>
        <v>1060000</v>
      </c>
      <c r="N163" s="22">
        <f t="shared" si="19"/>
        <v>1143563</v>
      </c>
      <c r="O163" s="22">
        <f t="shared" si="19"/>
        <v>1160000</v>
      </c>
      <c r="P163" s="22">
        <f t="shared" si="19"/>
        <v>1139126</v>
      </c>
    </row>
    <row r="164" spans="1:16" ht="15" customHeight="1">
      <c r="A164" s="18"/>
      <c r="B164" s="18"/>
      <c r="C164" s="18"/>
      <c r="D164" s="19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ht="15" customHeight="1">
      <c r="A165" s="18">
        <v>10801010202</v>
      </c>
      <c r="B165" s="18">
        <v>14010101</v>
      </c>
      <c r="C165" s="18">
        <v>3411</v>
      </c>
      <c r="D165" s="19">
        <f>SUM(E165:P165)</f>
        <v>208200</v>
      </c>
      <c r="E165" s="20">
        <v>17500</v>
      </c>
      <c r="F165" s="20">
        <v>16600</v>
      </c>
      <c r="G165" s="20">
        <v>17300</v>
      </c>
      <c r="H165" s="20">
        <v>16500</v>
      </c>
      <c r="I165" s="20">
        <v>17600</v>
      </c>
      <c r="J165" s="20">
        <v>16200</v>
      </c>
      <c r="K165" s="20">
        <v>15500</v>
      </c>
      <c r="L165" s="20">
        <v>18000</v>
      </c>
      <c r="M165" s="20">
        <v>17500</v>
      </c>
      <c r="N165" s="20">
        <v>18500</v>
      </c>
      <c r="O165" s="20">
        <v>17000</v>
      </c>
      <c r="P165" s="20">
        <v>20000</v>
      </c>
    </row>
    <row r="166" spans="1:16" ht="15" customHeight="1">
      <c r="A166" s="18">
        <v>10801010202</v>
      </c>
      <c r="B166" s="18">
        <v>14010101</v>
      </c>
      <c r="C166" s="18">
        <v>3431</v>
      </c>
      <c r="D166" s="19">
        <f>SUM(E166:P166)</f>
        <v>6617340</v>
      </c>
      <c r="E166" s="20">
        <v>551445</v>
      </c>
      <c r="F166" s="20">
        <v>551445</v>
      </c>
      <c r="G166" s="20">
        <v>551445</v>
      </c>
      <c r="H166" s="20">
        <v>551445</v>
      </c>
      <c r="I166" s="20">
        <v>551445</v>
      </c>
      <c r="J166" s="20">
        <v>551445</v>
      </c>
      <c r="K166" s="20">
        <v>551445</v>
      </c>
      <c r="L166" s="20">
        <v>551445</v>
      </c>
      <c r="M166" s="20">
        <v>551445</v>
      </c>
      <c r="N166" s="20">
        <v>551445</v>
      </c>
      <c r="O166" s="20">
        <v>551445</v>
      </c>
      <c r="P166" s="20">
        <v>551445</v>
      </c>
    </row>
    <row r="167" spans="1:16" ht="15" customHeight="1">
      <c r="A167" s="18">
        <v>10801010202</v>
      </c>
      <c r="B167" s="18">
        <v>14010101</v>
      </c>
      <c r="C167" s="18">
        <v>3451</v>
      </c>
      <c r="D167" s="19">
        <f>SUM(E167:P167)</f>
        <v>1298514</v>
      </c>
      <c r="E167" s="20">
        <v>0</v>
      </c>
      <c r="F167" s="20">
        <v>0</v>
      </c>
      <c r="G167" s="20">
        <v>649257</v>
      </c>
      <c r="H167" s="20">
        <v>0</v>
      </c>
      <c r="I167" s="20">
        <v>0</v>
      </c>
      <c r="J167" s="20">
        <v>0</v>
      </c>
      <c r="K167" s="20">
        <v>649257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</row>
    <row r="168" spans="1:16" ht="15" customHeight="1">
      <c r="A168" s="18">
        <v>10801010202</v>
      </c>
      <c r="B168" s="18">
        <v>14010101</v>
      </c>
      <c r="C168" s="18">
        <v>3471</v>
      </c>
      <c r="D168" s="19">
        <f>SUM(E168:P168)</f>
        <v>100000</v>
      </c>
      <c r="E168" s="20">
        <v>0</v>
      </c>
      <c r="F168" s="20">
        <v>0</v>
      </c>
      <c r="G168" s="20">
        <v>0</v>
      </c>
      <c r="H168" s="20">
        <v>0</v>
      </c>
      <c r="I168" s="20">
        <v>100000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</row>
    <row r="169" spans="1:16" ht="15" customHeight="1">
      <c r="A169" s="18"/>
      <c r="B169" s="18"/>
      <c r="C169" s="21">
        <v>3400</v>
      </c>
      <c r="D169" s="22">
        <f>SUM(D165:D168)</f>
        <v>8224054</v>
      </c>
      <c r="E169" s="22">
        <f t="shared" ref="E169:P169" si="20">SUM(E165:E168)</f>
        <v>568945</v>
      </c>
      <c r="F169" s="22">
        <f t="shared" si="20"/>
        <v>568045</v>
      </c>
      <c r="G169" s="22">
        <f t="shared" si="20"/>
        <v>1218002</v>
      </c>
      <c r="H169" s="22">
        <f t="shared" si="20"/>
        <v>567945</v>
      </c>
      <c r="I169" s="22">
        <f t="shared" si="20"/>
        <v>669045</v>
      </c>
      <c r="J169" s="22">
        <f t="shared" si="20"/>
        <v>567645</v>
      </c>
      <c r="K169" s="22">
        <f t="shared" si="20"/>
        <v>1216202</v>
      </c>
      <c r="L169" s="22">
        <f t="shared" si="20"/>
        <v>569445</v>
      </c>
      <c r="M169" s="22">
        <f t="shared" si="20"/>
        <v>568945</v>
      </c>
      <c r="N169" s="22">
        <f t="shared" si="20"/>
        <v>569945</v>
      </c>
      <c r="O169" s="22">
        <f t="shared" si="20"/>
        <v>568445</v>
      </c>
      <c r="P169" s="22">
        <f t="shared" si="20"/>
        <v>571445</v>
      </c>
    </row>
    <row r="170" spans="1:16" ht="15" customHeight="1">
      <c r="A170" s="18"/>
      <c r="B170" s="18"/>
      <c r="C170" s="18"/>
      <c r="D170" s="19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ht="15" customHeight="1">
      <c r="A171" s="18">
        <v>10801010202</v>
      </c>
      <c r="B171" s="18">
        <v>14010101</v>
      </c>
      <c r="C171" s="18">
        <v>3521</v>
      </c>
      <c r="D171" s="19">
        <f t="shared" ref="D171:D178" si="21">SUM(E171:P171)</f>
        <v>24249</v>
      </c>
      <c r="E171" s="20">
        <v>0</v>
      </c>
      <c r="F171" s="20">
        <v>24249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</row>
    <row r="172" spans="1:16" ht="15" customHeight="1">
      <c r="A172" s="18">
        <v>10801010203</v>
      </c>
      <c r="B172" s="18">
        <v>14010101</v>
      </c>
      <c r="C172" s="18">
        <v>3521</v>
      </c>
      <c r="D172" s="19">
        <f t="shared" si="21"/>
        <v>391031</v>
      </c>
      <c r="E172" s="20">
        <v>0</v>
      </c>
      <c r="F172" s="20">
        <v>80000</v>
      </c>
      <c r="G172" s="20">
        <v>80000</v>
      </c>
      <c r="H172" s="20">
        <v>0</v>
      </c>
      <c r="I172" s="20">
        <v>80000</v>
      </c>
      <c r="J172" s="20">
        <v>0</v>
      </c>
      <c r="K172" s="20">
        <v>80000</v>
      </c>
      <c r="L172" s="20">
        <v>0</v>
      </c>
      <c r="M172" s="20">
        <v>71031</v>
      </c>
      <c r="N172" s="20">
        <v>0</v>
      </c>
      <c r="O172" s="20">
        <v>0</v>
      </c>
      <c r="P172" s="20">
        <v>0</v>
      </c>
    </row>
    <row r="173" spans="1:16" ht="15" customHeight="1">
      <c r="A173" s="18">
        <v>10801010202</v>
      </c>
      <c r="B173" s="18">
        <v>14010101</v>
      </c>
      <c r="C173" s="18">
        <v>3531</v>
      </c>
      <c r="D173" s="19">
        <f t="shared" si="21"/>
        <v>4085914</v>
      </c>
      <c r="E173" s="20">
        <v>0</v>
      </c>
      <c r="F173" s="20">
        <v>391000</v>
      </c>
      <c r="G173" s="20">
        <v>0</v>
      </c>
      <c r="H173" s="20">
        <v>0</v>
      </c>
      <c r="I173" s="20">
        <v>119914</v>
      </c>
      <c r="J173" s="20">
        <v>1540000</v>
      </c>
      <c r="K173" s="20">
        <v>0</v>
      </c>
      <c r="L173" s="20">
        <v>2035000</v>
      </c>
      <c r="M173" s="20">
        <v>0</v>
      </c>
      <c r="N173" s="20">
        <v>0</v>
      </c>
      <c r="O173" s="20">
        <v>0</v>
      </c>
      <c r="P173" s="20">
        <v>0</v>
      </c>
    </row>
    <row r="174" spans="1:16" ht="15" customHeight="1">
      <c r="A174" s="18">
        <v>10801010202</v>
      </c>
      <c r="B174" s="18">
        <v>14010101</v>
      </c>
      <c r="C174" s="18">
        <v>3551</v>
      </c>
      <c r="D174" s="19">
        <f t="shared" si="21"/>
        <v>945000</v>
      </c>
      <c r="E174" s="20">
        <v>78750</v>
      </c>
      <c r="F174" s="20">
        <v>78750</v>
      </c>
      <c r="G174" s="20">
        <v>78750</v>
      </c>
      <c r="H174" s="20">
        <v>78750</v>
      </c>
      <c r="I174" s="20">
        <v>78750</v>
      </c>
      <c r="J174" s="20">
        <v>78750</v>
      </c>
      <c r="K174" s="20">
        <v>78750</v>
      </c>
      <c r="L174" s="20">
        <v>78750</v>
      </c>
      <c r="M174" s="20">
        <v>78750</v>
      </c>
      <c r="N174" s="20">
        <v>78750</v>
      </c>
      <c r="O174" s="20">
        <v>78750</v>
      </c>
      <c r="P174" s="20">
        <v>78750</v>
      </c>
    </row>
    <row r="175" spans="1:16" ht="15" customHeight="1">
      <c r="A175" s="18">
        <v>10801010202</v>
      </c>
      <c r="B175" s="18">
        <v>14010101</v>
      </c>
      <c r="C175" s="18">
        <v>3571</v>
      </c>
      <c r="D175" s="19">
        <f t="shared" si="21"/>
        <v>640000</v>
      </c>
      <c r="E175" s="20">
        <v>0</v>
      </c>
      <c r="F175" s="20">
        <v>110000</v>
      </c>
      <c r="G175" s="20">
        <v>0</v>
      </c>
      <c r="H175" s="20">
        <v>10000</v>
      </c>
      <c r="I175" s="20">
        <v>100000</v>
      </c>
      <c r="J175" s="20">
        <v>0</v>
      </c>
      <c r="K175" s="20">
        <v>410000</v>
      </c>
      <c r="L175" s="20">
        <v>0</v>
      </c>
      <c r="M175" s="20">
        <v>0</v>
      </c>
      <c r="N175" s="20">
        <v>10000</v>
      </c>
      <c r="O175" s="20">
        <v>0</v>
      </c>
      <c r="P175" s="20">
        <v>0</v>
      </c>
    </row>
    <row r="176" spans="1:16" ht="15" customHeight="1">
      <c r="A176" s="18">
        <v>10801010202</v>
      </c>
      <c r="B176" s="18">
        <v>14010101</v>
      </c>
      <c r="C176" s="18">
        <v>3581</v>
      </c>
      <c r="D176" s="19">
        <f t="shared" si="21"/>
        <v>3038755</v>
      </c>
      <c r="E176" s="20">
        <v>300000</v>
      </c>
      <c r="F176" s="20">
        <v>300000</v>
      </c>
      <c r="G176" s="20">
        <v>300000</v>
      </c>
      <c r="H176" s="20">
        <v>300000</v>
      </c>
      <c r="I176" s="20">
        <v>300000</v>
      </c>
      <c r="J176" s="20">
        <v>277651</v>
      </c>
      <c r="K176" s="20">
        <v>210184</v>
      </c>
      <c r="L176" s="20">
        <v>210184</v>
      </c>
      <c r="M176" s="20">
        <v>210184</v>
      </c>
      <c r="N176" s="20">
        <v>210184</v>
      </c>
      <c r="O176" s="20">
        <v>210184</v>
      </c>
      <c r="P176" s="20">
        <v>210184</v>
      </c>
    </row>
    <row r="177" spans="1:16" ht="15" customHeight="1">
      <c r="A177" s="18">
        <v>10801010203</v>
      </c>
      <c r="B177" s="18">
        <v>14010101</v>
      </c>
      <c r="C177" s="18">
        <v>3581</v>
      </c>
      <c r="D177" s="19">
        <f t="shared" si="21"/>
        <v>244800</v>
      </c>
      <c r="E177" s="20">
        <v>20400</v>
      </c>
      <c r="F177" s="20">
        <v>20400</v>
      </c>
      <c r="G177" s="20">
        <v>20400</v>
      </c>
      <c r="H177" s="20">
        <v>20400</v>
      </c>
      <c r="I177" s="20">
        <v>20400</v>
      </c>
      <c r="J177" s="20">
        <v>20400</v>
      </c>
      <c r="K177" s="20">
        <v>20400</v>
      </c>
      <c r="L177" s="20">
        <v>20400</v>
      </c>
      <c r="M177" s="20">
        <v>20400</v>
      </c>
      <c r="N177" s="20">
        <v>20400</v>
      </c>
      <c r="O177" s="20">
        <v>20400</v>
      </c>
      <c r="P177" s="20">
        <v>20400</v>
      </c>
    </row>
    <row r="178" spans="1:16" ht="15" customHeight="1">
      <c r="A178" s="18">
        <v>10801010202</v>
      </c>
      <c r="B178" s="18">
        <v>14010101</v>
      </c>
      <c r="C178" s="18">
        <v>3591</v>
      </c>
      <c r="D178" s="19">
        <f t="shared" si="21"/>
        <v>180000</v>
      </c>
      <c r="E178" s="20">
        <v>0</v>
      </c>
      <c r="F178" s="20">
        <v>0</v>
      </c>
      <c r="G178" s="20">
        <v>60000</v>
      </c>
      <c r="H178" s="20">
        <v>0</v>
      </c>
      <c r="I178" s="20">
        <v>0</v>
      </c>
      <c r="J178" s="20">
        <v>60000</v>
      </c>
      <c r="K178" s="20">
        <v>0</v>
      </c>
      <c r="L178" s="20">
        <v>0</v>
      </c>
      <c r="M178" s="20">
        <v>60000</v>
      </c>
      <c r="N178" s="20">
        <v>0</v>
      </c>
      <c r="O178" s="20">
        <v>0</v>
      </c>
      <c r="P178" s="20">
        <v>0</v>
      </c>
    </row>
    <row r="179" spans="1:16" ht="15" customHeight="1">
      <c r="A179" s="18"/>
      <c r="B179" s="18"/>
      <c r="C179" s="21">
        <v>3500</v>
      </c>
      <c r="D179" s="22">
        <f>SUM(D171:D178)</f>
        <v>9549749</v>
      </c>
      <c r="E179" s="22">
        <f t="shared" ref="E179:P179" si="22">SUM(E171:E178)</f>
        <v>399150</v>
      </c>
      <c r="F179" s="22">
        <f t="shared" si="22"/>
        <v>1004399</v>
      </c>
      <c r="G179" s="22">
        <f t="shared" si="22"/>
        <v>539150</v>
      </c>
      <c r="H179" s="22">
        <f t="shared" si="22"/>
        <v>409150</v>
      </c>
      <c r="I179" s="22">
        <f t="shared" si="22"/>
        <v>699064</v>
      </c>
      <c r="J179" s="22">
        <f t="shared" si="22"/>
        <v>1976801</v>
      </c>
      <c r="K179" s="22">
        <f t="shared" si="22"/>
        <v>799334</v>
      </c>
      <c r="L179" s="22">
        <f t="shared" si="22"/>
        <v>2344334</v>
      </c>
      <c r="M179" s="22">
        <f t="shared" si="22"/>
        <v>440365</v>
      </c>
      <c r="N179" s="22">
        <f t="shared" si="22"/>
        <v>319334</v>
      </c>
      <c r="O179" s="22">
        <f t="shared" si="22"/>
        <v>309334</v>
      </c>
      <c r="P179" s="22">
        <f t="shared" si="22"/>
        <v>309334</v>
      </c>
    </row>
    <row r="180" spans="1:16" ht="15" customHeight="1">
      <c r="A180" s="18"/>
      <c r="B180" s="18"/>
      <c r="C180" s="18"/>
      <c r="D180" s="1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ht="15" customHeight="1">
      <c r="A181" s="18">
        <v>10801010202</v>
      </c>
      <c r="B181" s="18">
        <v>14010101</v>
      </c>
      <c r="C181" s="21">
        <v>3600</v>
      </c>
      <c r="D181" s="22">
        <f>SUM(E181:P181)</f>
        <v>104500</v>
      </c>
      <c r="E181" s="24">
        <v>0</v>
      </c>
      <c r="F181" s="24">
        <v>0</v>
      </c>
      <c r="G181" s="24">
        <v>0</v>
      </c>
      <c r="H181" s="24">
        <v>0</v>
      </c>
      <c r="I181" s="24">
        <v>104500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</row>
    <row r="182" spans="1:16" ht="15" customHeight="1">
      <c r="A182" s="18"/>
      <c r="B182" s="18"/>
      <c r="C182" s="18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ht="15" customHeight="1">
      <c r="A183" s="18"/>
      <c r="B183" s="18"/>
      <c r="C183" s="18"/>
      <c r="D183" s="19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ht="15" customHeight="1">
      <c r="A184" s="18">
        <v>10801010202</v>
      </c>
      <c r="B184" s="18">
        <v>14010101</v>
      </c>
      <c r="C184" s="18">
        <v>3711</v>
      </c>
      <c r="D184" s="19">
        <f t="shared" ref="D184:D189" si="23">SUM(E184:P184)</f>
        <v>70000</v>
      </c>
      <c r="E184" s="20">
        <v>0</v>
      </c>
      <c r="F184" s="20">
        <v>70000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</row>
    <row r="185" spans="1:16" ht="15" customHeight="1">
      <c r="A185" s="18">
        <v>10801010202</v>
      </c>
      <c r="B185" s="18">
        <v>14010101</v>
      </c>
      <c r="C185" s="18">
        <v>3751</v>
      </c>
      <c r="D185" s="19">
        <f t="shared" si="23"/>
        <v>60000</v>
      </c>
      <c r="E185" s="20">
        <v>0</v>
      </c>
      <c r="F185" s="20">
        <v>60000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</row>
    <row r="186" spans="1:16" ht="15" customHeight="1">
      <c r="A186" s="18">
        <v>10801010202</v>
      </c>
      <c r="B186" s="18">
        <v>14010101</v>
      </c>
      <c r="C186" s="18">
        <v>3752</v>
      </c>
      <c r="D186" s="19">
        <f t="shared" si="23"/>
        <v>75720</v>
      </c>
      <c r="E186" s="20">
        <v>0</v>
      </c>
      <c r="F186" s="20">
        <v>75720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</row>
    <row r="187" spans="1:16" ht="15" customHeight="1">
      <c r="A187" s="18">
        <v>10801010202</v>
      </c>
      <c r="B187" s="18">
        <v>14010101</v>
      </c>
      <c r="C187" s="18">
        <v>3761</v>
      </c>
      <c r="D187" s="19">
        <f t="shared" si="23"/>
        <v>108000</v>
      </c>
      <c r="E187" s="20">
        <v>0</v>
      </c>
      <c r="F187" s="20">
        <v>108000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</row>
    <row r="188" spans="1:16" ht="15" customHeight="1">
      <c r="A188" s="18">
        <v>10801010202</v>
      </c>
      <c r="B188" s="18">
        <v>14010101</v>
      </c>
      <c r="C188" s="18">
        <v>3762</v>
      </c>
      <c r="D188" s="19">
        <f t="shared" si="23"/>
        <v>150000</v>
      </c>
      <c r="E188" s="20">
        <v>0</v>
      </c>
      <c r="F188" s="20">
        <v>150000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</row>
    <row r="189" spans="1:16" ht="15" customHeight="1">
      <c r="A189" s="18">
        <v>10801010202</v>
      </c>
      <c r="B189" s="18">
        <v>14010101</v>
      </c>
      <c r="C189" s="18">
        <v>3791</v>
      </c>
      <c r="D189" s="19">
        <f t="shared" si="23"/>
        <v>480000</v>
      </c>
      <c r="E189" s="20">
        <v>40000</v>
      </c>
      <c r="F189" s="20">
        <v>40000</v>
      </c>
      <c r="G189" s="20">
        <v>40000</v>
      </c>
      <c r="H189" s="20">
        <v>40000</v>
      </c>
      <c r="I189" s="20">
        <v>40000</v>
      </c>
      <c r="J189" s="20">
        <v>40000</v>
      </c>
      <c r="K189" s="20">
        <v>40000</v>
      </c>
      <c r="L189" s="20">
        <v>40000</v>
      </c>
      <c r="M189" s="20">
        <v>40000</v>
      </c>
      <c r="N189" s="20">
        <v>40000</v>
      </c>
      <c r="O189" s="20">
        <v>40000</v>
      </c>
      <c r="P189" s="20">
        <v>40000</v>
      </c>
    </row>
    <row r="190" spans="1:16" ht="15" customHeight="1">
      <c r="A190" s="18"/>
      <c r="B190" s="18"/>
      <c r="C190" s="21">
        <v>3700</v>
      </c>
      <c r="D190" s="22">
        <f>SUM(D184:D189)</f>
        <v>943720</v>
      </c>
      <c r="E190" s="22">
        <f t="shared" ref="E190:P190" si="24">SUM(E184:E189)</f>
        <v>40000</v>
      </c>
      <c r="F190" s="22">
        <f t="shared" si="24"/>
        <v>503720</v>
      </c>
      <c r="G190" s="22">
        <f t="shared" si="24"/>
        <v>40000</v>
      </c>
      <c r="H190" s="22">
        <f t="shared" si="24"/>
        <v>40000</v>
      </c>
      <c r="I190" s="22">
        <f t="shared" si="24"/>
        <v>40000</v>
      </c>
      <c r="J190" s="22">
        <f t="shared" si="24"/>
        <v>40000</v>
      </c>
      <c r="K190" s="22">
        <f t="shared" si="24"/>
        <v>40000</v>
      </c>
      <c r="L190" s="22">
        <f t="shared" si="24"/>
        <v>40000</v>
      </c>
      <c r="M190" s="22">
        <f t="shared" si="24"/>
        <v>40000</v>
      </c>
      <c r="N190" s="22">
        <f t="shared" si="24"/>
        <v>40000</v>
      </c>
      <c r="O190" s="22">
        <f t="shared" si="24"/>
        <v>40000</v>
      </c>
      <c r="P190" s="22">
        <f t="shared" si="24"/>
        <v>40000</v>
      </c>
    </row>
    <row r="191" spans="1:16" ht="15" customHeight="1">
      <c r="A191" s="18"/>
      <c r="B191" s="18"/>
      <c r="C191" s="18"/>
      <c r="D191" s="19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ht="15" customHeight="1">
      <c r="A192" s="18">
        <v>10801010202</v>
      </c>
      <c r="B192" s="18">
        <v>14010101</v>
      </c>
      <c r="C192" s="18">
        <v>3922</v>
      </c>
      <c r="D192" s="19">
        <f>SUM(E192:P192)</f>
        <v>126494</v>
      </c>
      <c r="E192" s="20">
        <v>4312</v>
      </c>
      <c r="F192" s="20">
        <v>79062</v>
      </c>
      <c r="G192" s="20">
        <v>4312</v>
      </c>
      <c r="H192" s="20">
        <v>4312</v>
      </c>
      <c r="I192" s="20">
        <v>4312</v>
      </c>
      <c r="J192" s="20">
        <v>4312</v>
      </c>
      <c r="K192" s="20">
        <v>4312</v>
      </c>
      <c r="L192" s="20">
        <v>4312</v>
      </c>
      <c r="M192" s="20">
        <v>4312</v>
      </c>
      <c r="N192" s="20">
        <v>4312</v>
      </c>
      <c r="O192" s="20">
        <v>4312</v>
      </c>
      <c r="P192" s="20">
        <v>4312</v>
      </c>
    </row>
    <row r="193" spans="1:16" ht="15" customHeight="1">
      <c r="A193" s="18">
        <v>10801010202</v>
      </c>
      <c r="B193" s="18">
        <v>14010101</v>
      </c>
      <c r="C193" s="18">
        <v>3982</v>
      </c>
      <c r="D193" s="19">
        <f>SUM(E193:P193)</f>
        <v>4110356</v>
      </c>
      <c r="E193" s="20">
        <v>375337</v>
      </c>
      <c r="F193" s="20">
        <v>309727</v>
      </c>
      <c r="G193" s="20">
        <v>272287</v>
      </c>
      <c r="H193" s="20">
        <v>345809</v>
      </c>
      <c r="I193" s="20">
        <v>283599</v>
      </c>
      <c r="J193" s="20">
        <v>304235</v>
      </c>
      <c r="K193" s="20">
        <v>360747</v>
      </c>
      <c r="L193" s="20">
        <v>274573</v>
      </c>
      <c r="M193" s="20">
        <v>271316</v>
      </c>
      <c r="N193" s="20">
        <v>320285</v>
      </c>
      <c r="O193" s="20">
        <v>469158</v>
      </c>
      <c r="P193" s="20">
        <v>523283</v>
      </c>
    </row>
    <row r="194" spans="1:16" ht="15" customHeight="1">
      <c r="A194" s="18">
        <v>10801010202</v>
      </c>
      <c r="B194" s="18">
        <v>14010101</v>
      </c>
      <c r="C194" s="18">
        <v>3991</v>
      </c>
      <c r="D194" s="19">
        <f>SUM(E194:P194)</f>
        <v>10000</v>
      </c>
      <c r="E194" s="20">
        <v>0</v>
      </c>
      <c r="F194" s="20">
        <v>10000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</row>
    <row r="195" spans="1:16" ht="15" customHeight="1">
      <c r="A195" s="18"/>
      <c r="B195" s="18"/>
      <c r="C195" s="21">
        <v>3900</v>
      </c>
      <c r="D195" s="22">
        <f>SUM(D192:D194)</f>
        <v>4246850</v>
      </c>
      <c r="E195" s="22">
        <f t="shared" ref="E195:P195" si="25">SUM(E192:E194)</f>
        <v>379649</v>
      </c>
      <c r="F195" s="22">
        <f t="shared" si="25"/>
        <v>398789</v>
      </c>
      <c r="G195" s="22">
        <f t="shared" si="25"/>
        <v>276599</v>
      </c>
      <c r="H195" s="22">
        <f t="shared" si="25"/>
        <v>350121</v>
      </c>
      <c r="I195" s="22">
        <f t="shared" si="25"/>
        <v>287911</v>
      </c>
      <c r="J195" s="22">
        <f t="shared" si="25"/>
        <v>308547</v>
      </c>
      <c r="K195" s="22">
        <f t="shared" si="25"/>
        <v>365059</v>
      </c>
      <c r="L195" s="22">
        <f t="shared" si="25"/>
        <v>278885</v>
      </c>
      <c r="M195" s="22">
        <f t="shared" si="25"/>
        <v>275628</v>
      </c>
      <c r="N195" s="22">
        <f t="shared" si="25"/>
        <v>324597</v>
      </c>
      <c r="O195" s="22">
        <f t="shared" si="25"/>
        <v>473470</v>
      </c>
      <c r="P195" s="22">
        <f t="shared" si="25"/>
        <v>527595</v>
      </c>
    </row>
    <row r="196" spans="1:16" ht="15" customHeight="1">
      <c r="A196" s="18"/>
      <c r="B196" s="18"/>
      <c r="C196" s="18"/>
      <c r="D196" s="19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ht="15" customHeight="1">
      <c r="A197" s="18">
        <v>10801010202</v>
      </c>
      <c r="B197" s="18">
        <v>14010101</v>
      </c>
      <c r="C197" s="21">
        <v>4100</v>
      </c>
      <c r="D197" s="22">
        <f>SUM(E197:P197)</f>
        <v>423917067</v>
      </c>
      <c r="E197" s="24">
        <v>0</v>
      </c>
      <c r="F197" s="24">
        <v>0</v>
      </c>
      <c r="G197" s="24">
        <v>0</v>
      </c>
      <c r="H197" s="24">
        <v>0</v>
      </c>
      <c r="I197" s="24">
        <v>223917067</v>
      </c>
      <c r="J197" s="24">
        <v>0</v>
      </c>
      <c r="K197" s="24">
        <v>0</v>
      </c>
      <c r="L197" s="24">
        <v>0</v>
      </c>
      <c r="M197" s="24">
        <v>0</v>
      </c>
      <c r="N197" s="24">
        <v>200000000</v>
      </c>
      <c r="O197" s="24">
        <v>0</v>
      </c>
      <c r="P197" s="24">
        <v>0</v>
      </c>
    </row>
    <row r="198" spans="1:16" ht="15" customHeight="1">
      <c r="A198" s="18">
        <v>10801010202</v>
      </c>
      <c r="B198" s="18">
        <v>14010101</v>
      </c>
      <c r="C198" s="21">
        <v>4600</v>
      </c>
      <c r="D198" s="22">
        <f>SUM(E198:P198)</f>
        <v>899125128</v>
      </c>
      <c r="E198" s="24">
        <v>71241298</v>
      </c>
      <c r="F198" s="24">
        <v>106702356</v>
      </c>
      <c r="G198" s="24">
        <v>96157630</v>
      </c>
      <c r="H198" s="24">
        <v>68036850</v>
      </c>
      <c r="I198" s="24">
        <v>86100000</v>
      </c>
      <c r="J198" s="24">
        <v>105905075</v>
      </c>
      <c r="K198" s="24">
        <v>91040250</v>
      </c>
      <c r="L198" s="24">
        <v>42525000</v>
      </c>
      <c r="M198" s="24">
        <v>43945178</v>
      </c>
      <c r="N198" s="24">
        <v>44144391</v>
      </c>
      <c r="O198" s="24">
        <v>43577100</v>
      </c>
      <c r="P198" s="24">
        <v>99750000</v>
      </c>
    </row>
    <row r="199" spans="1:16" ht="15" customHeight="1">
      <c r="A199" s="18">
        <v>10801010202</v>
      </c>
      <c r="B199" s="18" t="s">
        <v>97</v>
      </c>
      <c r="C199" s="21">
        <v>5100</v>
      </c>
      <c r="D199" s="22">
        <f>SUM(E199:P199)</f>
        <v>15000000</v>
      </c>
      <c r="E199" s="24">
        <v>0</v>
      </c>
      <c r="F199" s="24">
        <v>0</v>
      </c>
      <c r="G199" s="24">
        <v>0</v>
      </c>
      <c r="H199" s="24">
        <v>15000000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</row>
    <row r="200" spans="1:16" ht="15" customHeight="1">
      <c r="A200" s="18">
        <v>40101010103</v>
      </c>
      <c r="B200" s="18">
        <v>14010101</v>
      </c>
      <c r="C200" s="21">
        <v>9100</v>
      </c>
      <c r="D200" s="22">
        <f>SUM(E200:P200)</f>
        <v>134926467</v>
      </c>
      <c r="E200" s="24">
        <v>0</v>
      </c>
      <c r="F200" s="24">
        <v>87569940</v>
      </c>
      <c r="G200" s="24">
        <v>12253231</v>
      </c>
      <c r="H200" s="24">
        <v>0</v>
      </c>
      <c r="I200" s="24">
        <v>0</v>
      </c>
      <c r="J200" s="24">
        <v>0</v>
      </c>
      <c r="K200" s="24">
        <v>0</v>
      </c>
      <c r="L200" s="24">
        <v>35103296</v>
      </c>
      <c r="M200" s="24">
        <v>0</v>
      </c>
      <c r="N200" s="24">
        <v>0</v>
      </c>
      <c r="O200" s="24">
        <v>0</v>
      </c>
      <c r="P200" s="24">
        <v>0</v>
      </c>
    </row>
    <row r="201" spans="1:16" ht="15" customHeight="1">
      <c r="A201" s="18">
        <v>40101010102</v>
      </c>
      <c r="B201" s="18">
        <v>14010101</v>
      </c>
      <c r="C201" s="21">
        <v>9200</v>
      </c>
      <c r="D201" s="22">
        <f>SUM(E201:P201)</f>
        <v>232917854</v>
      </c>
      <c r="E201" s="24">
        <v>0</v>
      </c>
      <c r="F201" s="24">
        <v>160403270</v>
      </c>
      <c r="G201" s="24">
        <v>72514584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</row>
    <row r="207" spans="1:16">
      <c r="D207" s="25">
        <f>+D212-D208</f>
        <v>0</v>
      </c>
      <c r="E207" s="25">
        <f t="shared" ref="E207:P207" si="26">+E212-E208</f>
        <v>0</v>
      </c>
      <c r="F207" s="25">
        <f t="shared" si="26"/>
        <v>0</v>
      </c>
      <c r="G207" s="25">
        <f t="shared" si="26"/>
        <v>0</v>
      </c>
      <c r="H207" s="25">
        <f t="shared" si="26"/>
        <v>0</v>
      </c>
      <c r="I207" s="25">
        <f t="shared" si="26"/>
        <v>0</v>
      </c>
      <c r="J207" s="25">
        <f t="shared" si="26"/>
        <v>0</v>
      </c>
      <c r="K207" s="25">
        <f t="shared" si="26"/>
        <v>0</v>
      </c>
      <c r="L207" s="25">
        <f t="shared" si="26"/>
        <v>0</v>
      </c>
      <c r="M207" s="25">
        <f t="shared" si="26"/>
        <v>0</v>
      </c>
      <c r="N207" s="25">
        <f t="shared" si="26"/>
        <v>0</v>
      </c>
      <c r="O207" s="25">
        <f t="shared" si="26"/>
        <v>0</v>
      </c>
      <c r="P207" s="25">
        <f t="shared" si="26"/>
        <v>0</v>
      </c>
    </row>
    <row r="208" spans="1:16">
      <c r="D208" s="25">
        <v>1919229732</v>
      </c>
      <c r="E208" s="25">
        <v>85929345</v>
      </c>
      <c r="F208" s="25">
        <v>379467439</v>
      </c>
      <c r="G208" s="25">
        <v>198946425</v>
      </c>
      <c r="H208" s="25">
        <v>95216001</v>
      </c>
      <c r="I208" s="25">
        <v>330278371</v>
      </c>
      <c r="J208" s="25">
        <v>124247065</v>
      </c>
      <c r="K208" s="25">
        <v>108384382</v>
      </c>
      <c r="L208" s="25">
        <v>93364588</v>
      </c>
      <c r="M208" s="25">
        <v>57994614</v>
      </c>
      <c r="N208" s="25">
        <v>259076090</v>
      </c>
      <c r="O208" s="25">
        <v>66085400</v>
      </c>
      <c r="P208" s="25">
        <v>120240012</v>
      </c>
    </row>
    <row r="210" spans="1:16" ht="31.5">
      <c r="A210" s="13" t="s">
        <v>93</v>
      </c>
      <c r="B210" s="13" t="s">
        <v>94</v>
      </c>
      <c r="C210" s="13" t="s">
        <v>95</v>
      </c>
      <c r="D210" s="13" t="s">
        <v>96</v>
      </c>
      <c r="E210" s="13" t="s">
        <v>0</v>
      </c>
      <c r="F210" s="13" t="s">
        <v>1</v>
      </c>
      <c r="G210" s="13" t="s">
        <v>2</v>
      </c>
      <c r="H210" s="13" t="s">
        <v>3</v>
      </c>
      <c r="I210" s="13" t="s">
        <v>4</v>
      </c>
      <c r="J210" s="13" t="s">
        <v>5</v>
      </c>
      <c r="K210" s="13" t="s">
        <v>6</v>
      </c>
      <c r="L210" s="13" t="s">
        <v>7</v>
      </c>
      <c r="M210" s="13" t="s">
        <v>8</v>
      </c>
      <c r="N210" s="13" t="s">
        <v>9</v>
      </c>
      <c r="O210" s="13" t="s">
        <v>10</v>
      </c>
      <c r="P210" s="13" t="s">
        <v>11</v>
      </c>
    </row>
    <row r="211" spans="1:16" s="15" customFormat="1" ht="3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s="15" customFormat="1" ht="15" customHeight="1">
      <c r="A212" s="14"/>
      <c r="B212" s="14"/>
      <c r="C212" s="16" t="s">
        <v>96</v>
      </c>
      <c r="D212" s="17">
        <f>D214+D221+D229+D239+D243+D246</f>
        <v>1919229732</v>
      </c>
      <c r="E212" s="17">
        <f t="shared" ref="E212:P212" si="27">E214+E221+E229+E239+E243+E246</f>
        <v>85929345</v>
      </c>
      <c r="F212" s="17">
        <f t="shared" si="27"/>
        <v>379467439</v>
      </c>
      <c r="G212" s="17">
        <f t="shared" si="27"/>
        <v>198946425</v>
      </c>
      <c r="H212" s="17">
        <f t="shared" si="27"/>
        <v>95216001</v>
      </c>
      <c r="I212" s="17">
        <f t="shared" si="27"/>
        <v>330278371</v>
      </c>
      <c r="J212" s="17">
        <f t="shared" si="27"/>
        <v>124247065</v>
      </c>
      <c r="K212" s="17">
        <f t="shared" si="27"/>
        <v>108384382</v>
      </c>
      <c r="L212" s="17">
        <f t="shared" si="27"/>
        <v>93364588</v>
      </c>
      <c r="M212" s="17">
        <f t="shared" si="27"/>
        <v>57994614</v>
      </c>
      <c r="N212" s="17">
        <f t="shared" si="27"/>
        <v>259076090</v>
      </c>
      <c r="O212" s="17">
        <f t="shared" si="27"/>
        <v>66085400</v>
      </c>
      <c r="P212" s="17">
        <f t="shared" si="27"/>
        <v>120240012</v>
      </c>
    </row>
    <row r="213" spans="1:16" s="15" customFormat="1" ht="3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s="23" customFormat="1" ht="15" customHeight="1">
      <c r="A214" s="21"/>
      <c r="B214" s="21"/>
      <c r="C214" s="21">
        <v>1000</v>
      </c>
      <c r="D214" s="22">
        <f>SUM(D215:D219)</f>
        <v>146696108</v>
      </c>
      <c r="E214" s="22">
        <f t="shared" ref="E214:P214" si="28">SUM(E215:E219)</f>
        <v>11738304</v>
      </c>
      <c r="F214" s="22">
        <f t="shared" si="28"/>
        <v>12094386</v>
      </c>
      <c r="G214" s="22">
        <f t="shared" si="28"/>
        <v>13198508</v>
      </c>
      <c r="H214" s="22">
        <f t="shared" si="28"/>
        <v>8739935</v>
      </c>
      <c r="I214" s="22">
        <f t="shared" si="28"/>
        <v>11463037</v>
      </c>
      <c r="J214" s="22">
        <f t="shared" si="28"/>
        <v>10154497</v>
      </c>
      <c r="K214" s="22">
        <f t="shared" si="28"/>
        <v>12828287</v>
      </c>
      <c r="L214" s="22">
        <f t="shared" si="28"/>
        <v>9787721</v>
      </c>
      <c r="M214" s="22">
        <f t="shared" si="28"/>
        <v>10010000</v>
      </c>
      <c r="N214" s="22">
        <f t="shared" si="28"/>
        <v>11397260</v>
      </c>
      <c r="O214" s="22">
        <f t="shared" si="28"/>
        <v>18321801</v>
      </c>
      <c r="P214" s="22">
        <f t="shared" si="28"/>
        <v>16962372</v>
      </c>
    </row>
    <row r="215" spans="1:16" ht="15" customHeight="1">
      <c r="A215" s="18"/>
      <c r="B215" s="18"/>
      <c r="C215" s="18">
        <v>1100</v>
      </c>
      <c r="D215" s="19">
        <v>62286844</v>
      </c>
      <c r="E215" s="19">
        <v>5393959</v>
      </c>
      <c r="F215" s="19">
        <v>5292520</v>
      </c>
      <c r="G215" s="19">
        <v>5292520</v>
      </c>
      <c r="H215" s="19">
        <v>3962692</v>
      </c>
      <c r="I215" s="19">
        <v>5292520</v>
      </c>
      <c r="J215" s="19">
        <v>5292520</v>
      </c>
      <c r="K215" s="19">
        <v>5293353</v>
      </c>
      <c r="L215" s="19">
        <v>5293353</v>
      </c>
      <c r="M215" s="19">
        <v>5293353</v>
      </c>
      <c r="N215" s="19">
        <v>5293352</v>
      </c>
      <c r="O215" s="19">
        <v>5293351</v>
      </c>
      <c r="P215" s="19">
        <v>5293351</v>
      </c>
    </row>
    <row r="216" spans="1:16" ht="15" customHeight="1">
      <c r="A216" s="18"/>
      <c r="B216" s="18"/>
      <c r="C216" s="18">
        <v>1300</v>
      </c>
      <c r="D216" s="19">
        <v>52160250</v>
      </c>
      <c r="E216" s="19">
        <v>2413701</v>
      </c>
      <c r="F216" s="19">
        <v>3812328</v>
      </c>
      <c r="G216" s="19">
        <v>5870921</v>
      </c>
      <c r="H216" s="19">
        <v>2186337</v>
      </c>
      <c r="I216" s="19">
        <v>3579713</v>
      </c>
      <c r="J216" s="19">
        <v>2599185</v>
      </c>
      <c r="K216" s="19">
        <v>4923577</v>
      </c>
      <c r="L216" s="19">
        <v>2466825</v>
      </c>
      <c r="M216" s="19">
        <v>2688007</v>
      </c>
      <c r="N216" s="19">
        <v>2193337</v>
      </c>
      <c r="O216" s="19">
        <v>10236420</v>
      </c>
      <c r="P216" s="19">
        <v>9189899</v>
      </c>
    </row>
    <row r="217" spans="1:16" ht="15" customHeight="1">
      <c r="A217" s="18"/>
      <c r="B217" s="18"/>
      <c r="C217" s="18">
        <v>1400</v>
      </c>
      <c r="D217" s="19">
        <v>16044438</v>
      </c>
      <c r="E217" s="19">
        <v>1451332</v>
      </c>
      <c r="F217" s="19">
        <v>1319053</v>
      </c>
      <c r="G217" s="19">
        <v>1318053</v>
      </c>
      <c r="H217" s="19">
        <v>1318052</v>
      </c>
      <c r="I217" s="19">
        <v>1320050</v>
      </c>
      <c r="J217" s="19">
        <v>1321335</v>
      </c>
      <c r="K217" s="19">
        <v>1441807</v>
      </c>
      <c r="L217" s="19">
        <v>1310529</v>
      </c>
      <c r="M217" s="19">
        <v>1311629</v>
      </c>
      <c r="N217" s="19">
        <v>1311529</v>
      </c>
      <c r="O217" s="19">
        <v>1310529</v>
      </c>
      <c r="P217" s="19">
        <v>1310540</v>
      </c>
    </row>
    <row r="218" spans="1:16" ht="15" customHeight="1">
      <c r="A218" s="18"/>
      <c r="B218" s="18"/>
      <c r="C218" s="18">
        <v>1500</v>
      </c>
      <c r="D218" s="19">
        <v>13548202</v>
      </c>
      <c r="E218" s="19">
        <v>970514</v>
      </c>
      <c r="F218" s="19">
        <v>1607869</v>
      </c>
      <c r="G218" s="19">
        <v>654398</v>
      </c>
      <c r="H218" s="19">
        <v>1210238</v>
      </c>
      <c r="I218" s="19">
        <v>1208138</v>
      </c>
      <c r="J218" s="19">
        <v>878841</v>
      </c>
      <c r="K218" s="19">
        <v>654398</v>
      </c>
      <c r="L218" s="19">
        <v>654398</v>
      </c>
      <c r="M218" s="19">
        <v>654396</v>
      </c>
      <c r="N218" s="19">
        <v>2536427</v>
      </c>
      <c r="O218" s="19">
        <v>1418886</v>
      </c>
      <c r="P218" s="19">
        <v>1099699</v>
      </c>
    </row>
    <row r="219" spans="1:16" ht="15" customHeight="1">
      <c r="A219" s="18"/>
      <c r="B219" s="18"/>
      <c r="C219" s="18">
        <v>1700</v>
      </c>
      <c r="D219" s="19">
        <v>2656374</v>
      </c>
      <c r="E219" s="19">
        <v>1508798</v>
      </c>
      <c r="F219" s="19">
        <v>62616</v>
      </c>
      <c r="G219" s="19">
        <v>62616</v>
      </c>
      <c r="H219" s="19">
        <v>62616</v>
      </c>
      <c r="I219" s="19">
        <v>62616</v>
      </c>
      <c r="J219" s="19">
        <v>62616</v>
      </c>
      <c r="K219" s="19">
        <v>515152</v>
      </c>
      <c r="L219" s="19">
        <v>62616</v>
      </c>
      <c r="M219" s="19">
        <v>62615</v>
      </c>
      <c r="N219" s="19">
        <v>62615</v>
      </c>
      <c r="O219" s="19">
        <v>62615</v>
      </c>
      <c r="P219" s="19">
        <v>68883</v>
      </c>
    </row>
    <row r="220" spans="1:16" ht="15" customHeight="1">
      <c r="A220" s="18"/>
      <c r="B220" s="18"/>
      <c r="C220" s="18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ht="15" customHeight="1">
      <c r="A221" s="18"/>
      <c r="B221" s="18"/>
      <c r="C221" s="21">
        <v>2000</v>
      </c>
      <c r="D221" s="22">
        <f>SUM(D222:D227)</f>
        <v>11082341</v>
      </c>
      <c r="E221" s="22">
        <f t="shared" ref="E221:P221" si="29">SUM(E222:E227)</f>
        <v>0</v>
      </c>
      <c r="F221" s="22">
        <f t="shared" si="29"/>
        <v>4185596</v>
      </c>
      <c r="G221" s="22">
        <f t="shared" si="29"/>
        <v>375000</v>
      </c>
      <c r="H221" s="22">
        <f t="shared" si="29"/>
        <v>135000</v>
      </c>
      <c r="I221" s="22">
        <f t="shared" si="29"/>
        <v>4972497</v>
      </c>
      <c r="J221" s="22">
        <f t="shared" si="29"/>
        <v>285000</v>
      </c>
      <c r="K221" s="22">
        <f t="shared" si="29"/>
        <v>70000</v>
      </c>
      <c r="L221" s="22">
        <f t="shared" si="29"/>
        <v>140000</v>
      </c>
      <c r="M221" s="22">
        <f t="shared" si="29"/>
        <v>569248</v>
      </c>
      <c r="N221" s="22">
        <f t="shared" si="29"/>
        <v>140000</v>
      </c>
      <c r="O221" s="22">
        <f t="shared" si="29"/>
        <v>140000</v>
      </c>
      <c r="P221" s="22">
        <f t="shared" si="29"/>
        <v>70000</v>
      </c>
    </row>
    <row r="222" spans="1:16" ht="15" customHeight="1">
      <c r="A222" s="18"/>
      <c r="B222" s="18"/>
      <c r="C222" s="18">
        <v>2100</v>
      </c>
      <c r="D222" s="19">
        <v>4881026</v>
      </c>
      <c r="E222" s="19">
        <v>0</v>
      </c>
      <c r="F222" s="19">
        <v>3007866</v>
      </c>
      <c r="G222" s="19">
        <v>200000</v>
      </c>
      <c r="H222" s="19">
        <v>0</v>
      </c>
      <c r="I222" s="19">
        <v>1673160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</row>
    <row r="223" spans="1:16" ht="15" customHeight="1">
      <c r="A223" s="18"/>
      <c r="B223" s="18"/>
      <c r="C223" s="18">
        <v>2400</v>
      </c>
      <c r="D223" s="19">
        <v>858230</v>
      </c>
      <c r="E223" s="19">
        <v>0</v>
      </c>
      <c r="F223" s="19">
        <v>308230</v>
      </c>
      <c r="G223" s="19">
        <v>0</v>
      </c>
      <c r="H223" s="19">
        <v>0</v>
      </c>
      <c r="I223" s="19">
        <v>250000</v>
      </c>
      <c r="J223" s="19">
        <v>150000</v>
      </c>
      <c r="K223" s="19">
        <v>0</v>
      </c>
      <c r="L223" s="19">
        <v>0</v>
      </c>
      <c r="M223" s="19">
        <v>150000</v>
      </c>
      <c r="N223" s="19">
        <v>0</v>
      </c>
      <c r="O223" s="19">
        <v>0</v>
      </c>
      <c r="P223" s="19">
        <v>0</v>
      </c>
    </row>
    <row r="224" spans="1:16" ht="15" customHeight="1">
      <c r="A224" s="18"/>
      <c r="B224" s="18"/>
      <c r="C224" s="18">
        <v>2500</v>
      </c>
      <c r="D224" s="19">
        <v>110000</v>
      </c>
      <c r="E224" s="19">
        <v>0</v>
      </c>
      <c r="F224" s="19">
        <v>0</v>
      </c>
      <c r="G224" s="19">
        <v>110000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</row>
    <row r="225" spans="1:16" ht="15" customHeight="1">
      <c r="A225" s="18"/>
      <c r="B225" s="18"/>
      <c r="C225" s="18">
        <v>2600</v>
      </c>
      <c r="D225" s="19">
        <v>1440000</v>
      </c>
      <c r="E225" s="20">
        <v>0</v>
      </c>
      <c r="F225" s="20">
        <v>270000</v>
      </c>
      <c r="G225" s="20">
        <v>65000</v>
      </c>
      <c r="H225" s="20">
        <v>135000</v>
      </c>
      <c r="I225" s="20">
        <v>135000</v>
      </c>
      <c r="J225" s="20">
        <v>135000</v>
      </c>
      <c r="K225" s="20">
        <v>70000</v>
      </c>
      <c r="L225" s="20">
        <v>140000</v>
      </c>
      <c r="M225" s="20">
        <v>140000</v>
      </c>
      <c r="N225" s="20">
        <v>140000</v>
      </c>
      <c r="O225" s="20">
        <v>140000</v>
      </c>
      <c r="P225" s="20">
        <v>70000</v>
      </c>
    </row>
    <row r="226" spans="1:16" ht="15" customHeight="1">
      <c r="A226" s="18"/>
      <c r="B226" s="18"/>
      <c r="C226" s="18">
        <v>2700</v>
      </c>
      <c r="D226" s="19">
        <v>2834837</v>
      </c>
      <c r="E226" s="19">
        <v>0</v>
      </c>
      <c r="F226" s="19">
        <v>300000</v>
      </c>
      <c r="G226" s="19">
        <v>0</v>
      </c>
      <c r="H226" s="19">
        <v>0</v>
      </c>
      <c r="I226" s="19">
        <v>2534837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</row>
    <row r="227" spans="1:16" ht="15" customHeight="1">
      <c r="A227" s="18"/>
      <c r="B227" s="18"/>
      <c r="C227" s="18">
        <v>2900</v>
      </c>
      <c r="D227" s="19">
        <v>958248</v>
      </c>
      <c r="E227" s="19">
        <v>0</v>
      </c>
      <c r="F227" s="19">
        <v>299500</v>
      </c>
      <c r="G227" s="19">
        <v>0</v>
      </c>
      <c r="H227" s="19">
        <v>0</v>
      </c>
      <c r="I227" s="19">
        <v>379500</v>
      </c>
      <c r="J227" s="19">
        <v>0</v>
      </c>
      <c r="K227" s="19">
        <v>0</v>
      </c>
      <c r="L227" s="19">
        <v>0</v>
      </c>
      <c r="M227" s="19">
        <v>279248</v>
      </c>
      <c r="N227" s="19">
        <v>0</v>
      </c>
      <c r="O227" s="19">
        <v>0</v>
      </c>
      <c r="P227" s="19">
        <v>0</v>
      </c>
    </row>
    <row r="228" spans="1:16" ht="15" customHeight="1">
      <c r="A228" s="18"/>
      <c r="B228" s="18"/>
      <c r="C228" s="18"/>
      <c r="D228" s="19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ht="15" customHeight="1">
      <c r="A229" s="18"/>
      <c r="B229" s="18"/>
      <c r="C229" s="21">
        <v>3000</v>
      </c>
      <c r="D229" s="22">
        <f>SUM(D230:D237)</f>
        <v>55564767</v>
      </c>
      <c r="E229" s="22">
        <f t="shared" ref="E229:P229" si="30">SUM(E230:E237)</f>
        <v>2949743</v>
      </c>
      <c r="F229" s="22">
        <f t="shared" si="30"/>
        <v>8511891</v>
      </c>
      <c r="G229" s="22">
        <f t="shared" si="30"/>
        <v>4447472</v>
      </c>
      <c r="H229" s="22">
        <f t="shared" si="30"/>
        <v>3304216</v>
      </c>
      <c r="I229" s="22">
        <f t="shared" si="30"/>
        <v>3825770</v>
      </c>
      <c r="J229" s="22">
        <f t="shared" si="30"/>
        <v>7902493</v>
      </c>
      <c r="K229" s="22">
        <f t="shared" si="30"/>
        <v>4445845</v>
      </c>
      <c r="L229" s="22">
        <f t="shared" si="30"/>
        <v>5808571</v>
      </c>
      <c r="M229" s="22">
        <f t="shared" si="30"/>
        <v>3470188</v>
      </c>
      <c r="N229" s="22">
        <f t="shared" si="30"/>
        <v>3394439</v>
      </c>
      <c r="O229" s="22">
        <f t="shared" si="30"/>
        <v>4046499</v>
      </c>
      <c r="P229" s="22">
        <f t="shared" si="30"/>
        <v>3457640</v>
      </c>
    </row>
    <row r="230" spans="1:16" ht="15" customHeight="1">
      <c r="A230" s="18"/>
      <c r="B230" s="18"/>
      <c r="C230" s="18">
        <v>3100</v>
      </c>
      <c r="D230" s="19">
        <v>9168689</v>
      </c>
      <c r="E230" s="19">
        <v>334999</v>
      </c>
      <c r="F230" s="19">
        <v>1419300</v>
      </c>
      <c r="G230" s="19">
        <v>798250</v>
      </c>
      <c r="H230" s="19">
        <v>710000</v>
      </c>
      <c r="I230" s="19">
        <v>798250</v>
      </c>
      <c r="J230" s="19">
        <v>710000</v>
      </c>
      <c r="K230" s="19">
        <v>798250</v>
      </c>
      <c r="L230" s="19">
        <v>710000</v>
      </c>
      <c r="M230" s="19">
        <v>798250</v>
      </c>
      <c r="N230" s="19">
        <v>710000</v>
      </c>
      <c r="O230" s="19">
        <v>798250</v>
      </c>
      <c r="P230" s="19">
        <v>583140</v>
      </c>
    </row>
    <row r="231" spans="1:16" ht="15" customHeight="1">
      <c r="A231" s="18"/>
      <c r="B231" s="18"/>
      <c r="C231" s="18">
        <v>3200</v>
      </c>
      <c r="D231" s="19">
        <v>9362575</v>
      </c>
      <c r="E231" s="19">
        <v>287000</v>
      </c>
      <c r="F231" s="19">
        <v>2333075</v>
      </c>
      <c r="G231" s="19">
        <v>287000</v>
      </c>
      <c r="H231" s="19">
        <v>287000</v>
      </c>
      <c r="I231" s="19">
        <v>287000</v>
      </c>
      <c r="J231" s="19">
        <v>3359500</v>
      </c>
      <c r="K231" s="19">
        <v>287000</v>
      </c>
      <c r="L231" s="19">
        <v>677000</v>
      </c>
      <c r="M231" s="19">
        <v>287000</v>
      </c>
      <c r="N231" s="19">
        <v>287000</v>
      </c>
      <c r="O231" s="19">
        <v>697000</v>
      </c>
      <c r="P231" s="19">
        <v>287000</v>
      </c>
    </row>
    <row r="232" spans="1:16" ht="15" customHeight="1">
      <c r="A232" s="18"/>
      <c r="B232" s="18"/>
      <c r="C232" s="18">
        <v>3300</v>
      </c>
      <c r="D232" s="19">
        <v>13964630</v>
      </c>
      <c r="E232" s="19">
        <v>940000</v>
      </c>
      <c r="F232" s="19">
        <v>2284563</v>
      </c>
      <c r="G232" s="19">
        <v>1288471</v>
      </c>
      <c r="H232" s="19">
        <v>940000</v>
      </c>
      <c r="I232" s="19">
        <v>940000</v>
      </c>
      <c r="J232" s="19">
        <v>940000</v>
      </c>
      <c r="K232" s="19">
        <v>940000</v>
      </c>
      <c r="L232" s="19">
        <v>1188907</v>
      </c>
      <c r="M232" s="19">
        <v>1060000</v>
      </c>
      <c r="N232" s="19">
        <v>1143563</v>
      </c>
      <c r="O232" s="19">
        <v>1160000</v>
      </c>
      <c r="P232" s="19">
        <v>1139126</v>
      </c>
    </row>
    <row r="233" spans="1:16" ht="15" customHeight="1">
      <c r="A233" s="18"/>
      <c r="B233" s="18"/>
      <c r="C233" s="18">
        <v>3400</v>
      </c>
      <c r="D233" s="19">
        <v>8224054</v>
      </c>
      <c r="E233" s="19">
        <v>568945</v>
      </c>
      <c r="F233" s="19">
        <v>568045</v>
      </c>
      <c r="G233" s="19">
        <v>1218002</v>
      </c>
      <c r="H233" s="19">
        <v>567945</v>
      </c>
      <c r="I233" s="19">
        <v>669045</v>
      </c>
      <c r="J233" s="19">
        <v>567645</v>
      </c>
      <c r="K233" s="19">
        <v>1216202</v>
      </c>
      <c r="L233" s="19">
        <v>569445</v>
      </c>
      <c r="M233" s="19">
        <v>568945</v>
      </c>
      <c r="N233" s="19">
        <v>569945</v>
      </c>
      <c r="O233" s="19">
        <v>568445</v>
      </c>
      <c r="P233" s="19">
        <v>571445</v>
      </c>
    </row>
    <row r="234" spans="1:16" ht="15" customHeight="1">
      <c r="A234" s="18"/>
      <c r="B234" s="18"/>
      <c r="C234" s="18">
        <v>3500</v>
      </c>
      <c r="D234" s="19">
        <v>9549749</v>
      </c>
      <c r="E234" s="19">
        <v>399150</v>
      </c>
      <c r="F234" s="19">
        <v>1004399</v>
      </c>
      <c r="G234" s="19">
        <v>539150</v>
      </c>
      <c r="H234" s="19">
        <v>409150</v>
      </c>
      <c r="I234" s="19">
        <v>699064</v>
      </c>
      <c r="J234" s="19">
        <v>1976801</v>
      </c>
      <c r="K234" s="19">
        <v>799334</v>
      </c>
      <c r="L234" s="19">
        <v>2344334</v>
      </c>
      <c r="M234" s="19">
        <v>440365</v>
      </c>
      <c r="N234" s="19">
        <v>319334</v>
      </c>
      <c r="O234" s="19">
        <v>309334</v>
      </c>
      <c r="P234" s="19">
        <v>309334</v>
      </c>
    </row>
    <row r="235" spans="1:16" ht="15" customHeight="1">
      <c r="A235" s="18"/>
      <c r="B235" s="18"/>
      <c r="C235" s="18">
        <v>3600</v>
      </c>
      <c r="D235" s="19">
        <v>104500</v>
      </c>
      <c r="E235" s="20">
        <v>0</v>
      </c>
      <c r="F235" s="20">
        <v>0</v>
      </c>
      <c r="G235" s="20">
        <v>0</v>
      </c>
      <c r="H235" s="20">
        <v>0</v>
      </c>
      <c r="I235" s="20">
        <v>104500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</row>
    <row r="236" spans="1:16" ht="15" customHeight="1">
      <c r="A236" s="18"/>
      <c r="B236" s="18"/>
      <c r="C236" s="18">
        <v>3700</v>
      </c>
      <c r="D236" s="19">
        <v>943720</v>
      </c>
      <c r="E236" s="19">
        <v>40000</v>
      </c>
      <c r="F236" s="19">
        <v>503720</v>
      </c>
      <c r="G236" s="19">
        <v>40000</v>
      </c>
      <c r="H236" s="19">
        <v>40000</v>
      </c>
      <c r="I236" s="19">
        <v>40000</v>
      </c>
      <c r="J236" s="19">
        <v>40000</v>
      </c>
      <c r="K236" s="19">
        <v>40000</v>
      </c>
      <c r="L236" s="19">
        <v>40000</v>
      </c>
      <c r="M236" s="19">
        <v>40000</v>
      </c>
      <c r="N236" s="19">
        <v>40000</v>
      </c>
      <c r="O236" s="19">
        <v>40000</v>
      </c>
      <c r="P236" s="19">
        <v>40000</v>
      </c>
    </row>
    <row r="237" spans="1:16" ht="15" customHeight="1">
      <c r="A237" s="18"/>
      <c r="B237" s="18"/>
      <c r="C237" s="18">
        <v>3900</v>
      </c>
      <c r="D237" s="19">
        <v>4246850</v>
      </c>
      <c r="E237" s="19">
        <v>379649</v>
      </c>
      <c r="F237" s="19">
        <v>398789</v>
      </c>
      <c r="G237" s="19">
        <v>276599</v>
      </c>
      <c r="H237" s="19">
        <v>350121</v>
      </c>
      <c r="I237" s="19">
        <v>287911</v>
      </c>
      <c r="J237" s="19">
        <v>308547</v>
      </c>
      <c r="K237" s="19">
        <v>365059</v>
      </c>
      <c r="L237" s="19">
        <v>278885</v>
      </c>
      <c r="M237" s="19">
        <v>275628</v>
      </c>
      <c r="N237" s="19">
        <v>324597</v>
      </c>
      <c r="O237" s="19">
        <v>473470</v>
      </c>
      <c r="P237" s="19">
        <v>527595</v>
      </c>
    </row>
    <row r="238" spans="1:16" ht="15" customHeight="1">
      <c r="A238" s="18"/>
      <c r="B238" s="18"/>
      <c r="C238" s="18"/>
      <c r="D238" s="19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ht="15" customHeight="1">
      <c r="A239" s="18"/>
      <c r="B239" s="18"/>
      <c r="C239" s="21">
        <v>4000</v>
      </c>
      <c r="D239" s="22">
        <f>SUM(D240:D241)</f>
        <v>1323042195</v>
      </c>
      <c r="E239" s="22">
        <f t="shared" ref="E239:P239" si="31">SUM(E240:E241)</f>
        <v>71241298</v>
      </c>
      <c r="F239" s="22">
        <f t="shared" si="31"/>
        <v>106702356</v>
      </c>
      <c r="G239" s="22">
        <f t="shared" si="31"/>
        <v>96157630</v>
      </c>
      <c r="H239" s="22">
        <f t="shared" si="31"/>
        <v>68036850</v>
      </c>
      <c r="I239" s="22">
        <f t="shared" si="31"/>
        <v>310017067</v>
      </c>
      <c r="J239" s="22">
        <f t="shared" si="31"/>
        <v>105905075</v>
      </c>
      <c r="K239" s="22">
        <f t="shared" si="31"/>
        <v>91040250</v>
      </c>
      <c r="L239" s="22">
        <f t="shared" si="31"/>
        <v>42525000</v>
      </c>
      <c r="M239" s="22">
        <f t="shared" si="31"/>
        <v>43945178</v>
      </c>
      <c r="N239" s="22">
        <f t="shared" si="31"/>
        <v>244144391</v>
      </c>
      <c r="O239" s="22">
        <f t="shared" si="31"/>
        <v>43577100</v>
      </c>
      <c r="P239" s="22">
        <f t="shared" si="31"/>
        <v>99750000</v>
      </c>
    </row>
    <row r="240" spans="1:16" ht="15" customHeight="1">
      <c r="A240" s="18"/>
      <c r="B240" s="18"/>
      <c r="C240" s="18">
        <v>4100</v>
      </c>
      <c r="D240" s="19">
        <v>423917067</v>
      </c>
      <c r="E240" s="20">
        <v>0</v>
      </c>
      <c r="F240" s="20">
        <v>0</v>
      </c>
      <c r="G240" s="20">
        <v>0</v>
      </c>
      <c r="H240" s="20">
        <v>0</v>
      </c>
      <c r="I240" s="20">
        <v>223917067</v>
      </c>
      <c r="J240" s="20">
        <v>0</v>
      </c>
      <c r="K240" s="20">
        <v>0</v>
      </c>
      <c r="L240" s="20">
        <v>0</v>
      </c>
      <c r="M240" s="20">
        <v>0</v>
      </c>
      <c r="N240" s="20">
        <v>200000000</v>
      </c>
      <c r="O240" s="20">
        <v>0</v>
      </c>
      <c r="P240" s="20">
        <v>0</v>
      </c>
    </row>
    <row r="241" spans="1:16" ht="15" customHeight="1">
      <c r="A241" s="18"/>
      <c r="B241" s="18"/>
      <c r="C241" s="18">
        <v>4600</v>
      </c>
      <c r="D241" s="19">
        <v>899125128</v>
      </c>
      <c r="E241" s="20">
        <v>71241298</v>
      </c>
      <c r="F241" s="20">
        <v>106702356</v>
      </c>
      <c r="G241" s="20">
        <v>96157630</v>
      </c>
      <c r="H241" s="20">
        <v>68036850</v>
      </c>
      <c r="I241" s="20">
        <v>86100000</v>
      </c>
      <c r="J241" s="20">
        <v>105905075</v>
      </c>
      <c r="K241" s="20">
        <v>91040250</v>
      </c>
      <c r="L241" s="20">
        <v>42525000</v>
      </c>
      <c r="M241" s="20">
        <v>43945178</v>
      </c>
      <c r="N241" s="20">
        <v>44144391</v>
      </c>
      <c r="O241" s="20">
        <v>43577100</v>
      </c>
      <c r="P241" s="20">
        <v>99750000</v>
      </c>
    </row>
    <row r="242" spans="1:16" ht="15" customHeight="1">
      <c r="A242" s="18"/>
      <c r="B242" s="18"/>
      <c r="C242" s="21"/>
      <c r="D242" s="22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</row>
    <row r="243" spans="1:16" ht="15" customHeight="1">
      <c r="A243" s="18"/>
      <c r="B243" s="18"/>
      <c r="C243" s="21">
        <v>5000</v>
      </c>
      <c r="D243" s="22">
        <f>D244</f>
        <v>15000000</v>
      </c>
      <c r="E243" s="22">
        <f t="shared" ref="E243:P243" si="32">E244</f>
        <v>0</v>
      </c>
      <c r="F243" s="22">
        <f t="shared" si="32"/>
        <v>0</v>
      </c>
      <c r="G243" s="22">
        <f t="shared" si="32"/>
        <v>0</v>
      </c>
      <c r="H243" s="22">
        <f t="shared" si="32"/>
        <v>15000000</v>
      </c>
      <c r="I243" s="22">
        <f t="shared" si="32"/>
        <v>0</v>
      </c>
      <c r="J243" s="22">
        <f t="shared" si="32"/>
        <v>0</v>
      </c>
      <c r="K243" s="22">
        <f t="shared" si="32"/>
        <v>0</v>
      </c>
      <c r="L243" s="22">
        <f t="shared" si="32"/>
        <v>0</v>
      </c>
      <c r="M243" s="22">
        <f t="shared" si="32"/>
        <v>0</v>
      </c>
      <c r="N243" s="22">
        <f t="shared" si="32"/>
        <v>0</v>
      </c>
      <c r="O243" s="22">
        <f t="shared" si="32"/>
        <v>0</v>
      </c>
      <c r="P243" s="22">
        <f t="shared" si="32"/>
        <v>0</v>
      </c>
    </row>
    <row r="244" spans="1:16" ht="15" customHeight="1">
      <c r="A244" s="18"/>
      <c r="B244" s="18"/>
      <c r="C244" s="18">
        <v>5100</v>
      </c>
      <c r="D244" s="19">
        <v>15000000</v>
      </c>
      <c r="E244" s="20">
        <v>0</v>
      </c>
      <c r="F244" s="20">
        <v>0</v>
      </c>
      <c r="G244" s="20">
        <v>0</v>
      </c>
      <c r="H244" s="20">
        <v>15000000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</row>
    <row r="245" spans="1:16" ht="15" customHeight="1">
      <c r="A245" s="18"/>
      <c r="B245" s="18"/>
      <c r="C245" s="21"/>
      <c r="D245" s="22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</row>
    <row r="246" spans="1:16" ht="15" customHeight="1">
      <c r="A246" s="18"/>
      <c r="B246" s="18"/>
      <c r="C246" s="21">
        <v>9000</v>
      </c>
      <c r="D246" s="22">
        <f>SUM(D247:D248)</f>
        <v>367844321</v>
      </c>
      <c r="E246" s="22">
        <f t="shared" ref="E246:P246" si="33">SUM(E247:E248)</f>
        <v>0</v>
      </c>
      <c r="F246" s="22">
        <f t="shared" si="33"/>
        <v>247973210</v>
      </c>
      <c r="G246" s="22">
        <f t="shared" si="33"/>
        <v>84767815</v>
      </c>
      <c r="H246" s="22">
        <f t="shared" si="33"/>
        <v>0</v>
      </c>
      <c r="I246" s="22">
        <f t="shared" si="33"/>
        <v>0</v>
      </c>
      <c r="J246" s="22">
        <f t="shared" si="33"/>
        <v>0</v>
      </c>
      <c r="K246" s="22">
        <f t="shared" si="33"/>
        <v>0</v>
      </c>
      <c r="L246" s="22">
        <f t="shared" si="33"/>
        <v>35103296</v>
      </c>
      <c r="M246" s="22">
        <f t="shared" si="33"/>
        <v>0</v>
      </c>
      <c r="N246" s="22">
        <f t="shared" si="33"/>
        <v>0</v>
      </c>
      <c r="O246" s="22">
        <f t="shared" si="33"/>
        <v>0</v>
      </c>
      <c r="P246" s="22">
        <f t="shared" si="33"/>
        <v>0</v>
      </c>
    </row>
    <row r="247" spans="1:16" ht="15" customHeight="1">
      <c r="A247" s="18"/>
      <c r="B247" s="18"/>
      <c r="C247" s="18">
        <v>9100</v>
      </c>
      <c r="D247" s="19">
        <v>134926467</v>
      </c>
      <c r="E247" s="20">
        <v>0</v>
      </c>
      <c r="F247" s="20">
        <v>87569940</v>
      </c>
      <c r="G247" s="20">
        <v>12253231</v>
      </c>
      <c r="H247" s="20">
        <v>0</v>
      </c>
      <c r="I247" s="20">
        <v>0</v>
      </c>
      <c r="J247" s="20">
        <v>0</v>
      </c>
      <c r="K247" s="20">
        <v>0</v>
      </c>
      <c r="L247" s="20">
        <v>35103296</v>
      </c>
      <c r="M247" s="20">
        <v>0</v>
      </c>
      <c r="N247" s="20">
        <v>0</v>
      </c>
      <c r="O247" s="20">
        <v>0</v>
      </c>
      <c r="P247" s="20">
        <v>0</v>
      </c>
    </row>
    <row r="248" spans="1:16" ht="15" customHeight="1">
      <c r="A248" s="18"/>
      <c r="B248" s="18"/>
      <c r="C248" s="18">
        <v>9200</v>
      </c>
      <c r="D248" s="19">
        <v>232917854</v>
      </c>
      <c r="E248" s="20">
        <v>0</v>
      </c>
      <c r="F248" s="20">
        <v>160403270</v>
      </c>
      <c r="G248" s="20">
        <v>72514584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</row>
  </sheetData>
  <sortState ref="A9:Q163">
    <sortCondition ref="C9:C163"/>
  </sortState>
  <mergeCells count="4">
    <mergeCell ref="A1:P1"/>
    <mergeCell ref="A2:P2"/>
    <mergeCell ref="A3:P3"/>
    <mergeCell ref="A4:P4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Calendario 2019</vt:lpstr>
      <vt:lpstr>Anual Orig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2019-05-13T23:30:27Z</cp:lastPrinted>
  <dcterms:created xsi:type="dcterms:W3CDTF">2018-02-20T21:34:14Z</dcterms:created>
  <dcterms:modified xsi:type="dcterms:W3CDTF">2019-05-13T23:30:29Z</dcterms:modified>
</cp:coreProperties>
</file>