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 P Miranda\Desktop\Recusos Compartidos Contabilidad\2017 12 diciembre Edos. Financieros - definitivo\CONAC Diciembre\"/>
    </mc:Choice>
  </mc:AlternateContent>
  <bookViews>
    <workbookView xWindow="0" yWindow="0" windowWidth="19200" windowHeight="11595"/>
  </bookViews>
  <sheets>
    <sheet name="ESF " sheetId="5" r:id="rId1"/>
    <sheet name="Hoja1 (ACUMULADO)" sheetId="3" r:id="rId2"/>
  </sheets>
  <externalReferences>
    <externalReference r:id="rId3"/>
    <externalReference r:id="rId4"/>
    <externalReference r:id="rId5"/>
  </externalReferences>
  <definedNames>
    <definedName name="\a" localSheetId="1">#REF!</definedName>
    <definedName name="\a">#REF!</definedName>
    <definedName name="A_impresión_IM">'[1]Crese-05'!$B$1:$N$14</definedName>
    <definedName name="_xlnm.Print_Area" localSheetId="0">'ESF '!$A$1:$J$77</definedName>
    <definedName name="_xlnm.Print_Area" localSheetId="1">'Hoja1 (ACUMULADO)'!$A$1:$P$61</definedName>
    <definedName name="b" localSheetId="1">#REF!</definedName>
    <definedName name="b">#REF!</definedName>
    <definedName name="COMPARATIVO" localSheetId="1">#REF!</definedName>
    <definedName name="COMPARATIVO">#REF!</definedName>
    <definedName name="ESFAC">#REF!</definedName>
    <definedName name="LLL">'[2]DCCOA-5A'!$B$1:$N$12</definedName>
    <definedName name="PERIODO">#REF!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H45" i="5" l="1"/>
  <c r="H39" i="5"/>
  <c r="H58" i="5" s="1"/>
  <c r="H33" i="5"/>
  <c r="H22" i="5"/>
  <c r="H35" i="5" s="1"/>
  <c r="H60" i="5" s="1"/>
  <c r="C36" i="5"/>
  <c r="C22" i="5"/>
  <c r="C38" i="5" s="1"/>
  <c r="D36" i="5" l="1"/>
  <c r="D22" i="5"/>
  <c r="D38" i="5" s="1"/>
  <c r="H61" i="5" l="1"/>
  <c r="A4" i="3"/>
  <c r="K6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14" i="3"/>
  <c r="I15" i="3"/>
  <c r="I16" i="3"/>
  <c r="I17" i="3"/>
  <c r="I18" i="3"/>
  <c r="I19" i="3"/>
  <c r="I20" i="3"/>
  <c r="I21" i="3"/>
  <c r="I23" i="3"/>
  <c r="I24" i="3"/>
  <c r="I25" i="3"/>
  <c r="I26" i="3"/>
  <c r="I27" i="3"/>
  <c r="I28" i="3"/>
  <c r="I29" i="3"/>
  <c r="I30" i="3"/>
  <c r="I31" i="3"/>
  <c r="I32" i="3"/>
  <c r="I34" i="3"/>
  <c r="I36" i="3"/>
  <c r="I37" i="3"/>
  <c r="I38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7" i="3"/>
  <c r="I59" i="3"/>
  <c r="I14" i="3"/>
  <c r="D15" i="3"/>
  <c r="D16" i="3"/>
  <c r="D17" i="3"/>
  <c r="D18" i="3"/>
  <c r="D19" i="3"/>
  <c r="D20" i="3"/>
  <c r="D21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14" i="3"/>
  <c r="C15" i="3"/>
  <c r="C16" i="3"/>
  <c r="C17" i="3"/>
  <c r="C18" i="3"/>
  <c r="C19" i="3"/>
  <c r="C20" i="3"/>
  <c r="C21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14" i="3"/>
  <c r="C36" i="3" l="1"/>
  <c r="C22" i="3"/>
  <c r="C38" i="3" l="1"/>
  <c r="D36" i="3"/>
  <c r="D22" i="3"/>
  <c r="J47" i="5"/>
  <c r="I45" i="3"/>
  <c r="I39" i="3"/>
  <c r="I33" i="3"/>
  <c r="I35" i="3" l="1"/>
  <c r="I22" i="3"/>
  <c r="D38" i="3"/>
  <c r="I58" i="3"/>
  <c r="I60" i="3" l="1"/>
  <c r="K21" i="3"/>
  <c r="E14" i="3" l="1"/>
  <c r="E26" i="3" l="1"/>
  <c r="E28" i="3"/>
  <c r="E29" i="3"/>
  <c r="E31" i="3"/>
  <c r="K14" i="3"/>
  <c r="K16" i="3"/>
  <c r="K48" i="3"/>
  <c r="K18" i="3"/>
  <c r="K20" i="3"/>
  <c r="K17" i="3"/>
  <c r="K19" i="3"/>
  <c r="K15" i="3"/>
  <c r="E15" i="3"/>
  <c r="K27" i="3" l="1"/>
  <c r="K28" i="3"/>
  <c r="K29" i="3"/>
  <c r="K30" i="3"/>
  <c r="K31" i="3"/>
  <c r="K34" i="3"/>
  <c r="K36" i="3"/>
  <c r="K37" i="3"/>
  <c r="K38" i="3"/>
  <c r="K40" i="3"/>
  <c r="K41" i="3"/>
  <c r="K42" i="3"/>
  <c r="K43" i="3"/>
  <c r="K44" i="3"/>
  <c r="K46" i="3"/>
  <c r="K47" i="3"/>
  <c r="K49" i="3"/>
  <c r="K50" i="3"/>
  <c r="K51" i="3"/>
  <c r="K53" i="3"/>
  <c r="K54" i="3"/>
  <c r="K55" i="3"/>
  <c r="K56" i="3"/>
  <c r="K22" i="3"/>
  <c r="E32" i="3"/>
  <c r="E30" i="3"/>
  <c r="E27" i="3"/>
  <c r="E16" i="3"/>
  <c r="E17" i="3"/>
  <c r="E18" i="3"/>
  <c r="E19" i="3"/>
  <c r="E20" i="3"/>
  <c r="E22" i="3" l="1"/>
  <c r="K45" i="3"/>
  <c r="K33" i="3"/>
  <c r="K35" i="3" s="1"/>
  <c r="E36" i="3"/>
  <c r="K39" i="3"/>
  <c r="K58" i="3" l="1"/>
  <c r="K60" i="3" s="1"/>
  <c r="E38" i="3"/>
</calcChain>
</file>

<file path=xl/sharedStrings.xml><?xml version="1.0" encoding="utf-8"?>
<sst xmlns="http://schemas.openxmlformats.org/spreadsheetml/2006/main" count="163" uniqueCount="88">
  <si>
    <t>Instituto de la Función Registral del Estado de México</t>
  </si>
  <si>
    <t>Estado de Situación Financiera</t>
  </si>
  <si>
    <t>(Miles de Pesos)</t>
  </si>
  <si>
    <t>CONCEPTO</t>
  </si>
  <si>
    <t>Mes Actual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</si>
  <si>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</si>
  <si>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</si>
  <si>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</si>
  <si>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</si>
  <si>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</si>
  <si>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</si>
  <si>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</si>
  <si>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</si>
  <si>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</si>
  <si>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</si>
  <si>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</si>
  <si>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</si>
  <si>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</si>
  <si>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</si>
  <si>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</si>
  <si>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</si>
  <si>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</si>
  <si>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</si>
  <si>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</si>
  <si>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</si>
  <si>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</si>
  <si>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</si>
  <si>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</si>
  <si>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</si>
  <si>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</si>
  <si>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</si>
  <si>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</si>
  <si>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</si>
  <si>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</si>
  <si>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</si>
  <si>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</si>
  <si>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</si>
  <si>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</si>
  <si>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</si>
  <si>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</si>
  <si>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</si>
  <si>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</si>
  <si>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</si>
  <si>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</si>
  <si>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</si>
  <si>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</si>
  <si>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</si>
  <si>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</si>
  <si>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</si>
  <si>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</si>
  <si>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</si>
  <si>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</si>
  <si>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</si>
  <si>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</si>
  <si>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</si>
  <si>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</si>
  <si>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</si>
  <si>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</si>
  <si>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</si>
  <si>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</si>
  <si>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</si>
  <si>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</si>
  <si>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</si>
  <si>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</si>
  <si>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L. en D. Roberto González Cantellano</t>
  </si>
  <si>
    <t>C.P. Salvador Morales Vargas</t>
  </si>
  <si>
    <t>Director General del IFREM</t>
  </si>
  <si>
    <t>Director de Administración y Finanzas</t>
  </si>
  <si>
    <t>_______________________________________</t>
  </si>
  <si>
    <t>TOTAL DE ORIGENES</t>
  </si>
  <si>
    <t>+</t>
  </si>
  <si>
    <t>AUMENTO AL PASIVO</t>
  </si>
  <si>
    <t>AUMENTO AL PATRIMONIO</t>
  </si>
  <si>
    <t>DISMINUCIÓN AL ACTIVO</t>
  </si>
  <si>
    <t>-</t>
  </si>
  <si>
    <t>TOTAL DE APLICACIÓN</t>
  </si>
  <si>
    <t>DISMINUCIÓN AL PASIVO</t>
  </si>
  <si>
    <t>DISMINUCIÓN AL PATRIMONIO</t>
  </si>
  <si>
    <t>AUMENTO AL ACTIVO</t>
  </si>
  <si>
    <t xml:space="preserve">1° de ene </t>
  </si>
  <si>
    <t>_______________________________________________</t>
  </si>
  <si>
    <t>L.A.E. Patricia Herrera Vallejo</t>
  </si>
  <si>
    <t>Directora de Administración y Finanzas</t>
  </si>
  <si>
    <t>M. en D. Tania Lorena Lugo Paz</t>
  </si>
  <si>
    <t xml:space="preserve">FECHA DE EMISION:    </t>
  </si>
  <si>
    <t>o</t>
  </si>
  <si>
    <t xml:space="preserve"> al 31 de Diciembre  de 2017</t>
  </si>
  <si>
    <t>(Cifras en 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</si>
</sst>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##.0,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12"/>
      <name val="Gotham Book"/>
    </font>
    <font>
      <b/>
      <sz val="11"/>
      <name val="Gotham Book"/>
    </font>
    <font>
      <sz val="10"/>
      <name val="Arial"/>
      <family val="2"/>
    </font>
    <font>
      <b/>
      <sz val="9"/>
      <name val="Gotham Book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  <font>
      <sz val="9"/>
      <color theme="0"/>
      <name val="Gotham Book"/>
    </font>
    <font>
      <i/>
      <sz val="9"/>
      <name val="Gotham Book"/>
    </font>
    <font>
      <sz val="9"/>
      <color rgb="FFFF0000"/>
      <name val="Gotham Book"/>
    </font>
    <font>
      <sz val="9"/>
      <color theme="3"/>
      <name val="Gotham Book"/>
    </font>
    <font>
      <b/>
      <u/>
      <sz val="9"/>
      <color theme="4"/>
      <name val="Gotham Book"/>
    </font>
    <font>
      <b/>
      <u/>
      <sz val="9"/>
      <color rgb="FFFF0000"/>
      <name val="Gotham Book"/>
    </font>
    <font>
      <b/>
      <sz val="10"/>
      <name val="Arial"/>
      <family val="2"/>
    </font>
    <font>
      <sz val="10"/>
      <name val="Gotham Book"/>
    </font>
    <font>
      <b/>
      <sz val="10"/>
      <color theme="1"/>
      <name val="Gotham Book"/>
    </font>
    <font>
      <b/>
      <sz val="9"/>
      <color theme="1"/>
      <name val="Calibri"/>
      <family val="2"/>
      <scheme val="minor"/>
    </font>
    <font>
      <sz val="8"/>
      <color theme="0"/>
      <name val="Gotham Book"/>
    </font>
    <font>
      <b/>
      <u/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164" fontId="8" fillId="0" borderId="0"/>
    <xf numFmtId="0" fontId="8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63">
    <xf numFmtId="0" fontId="0" fillId="0" borderId="0" xfId="0"/>
    <xf numFmtId="0" fontId="4" fillId="2" borderId="0" xfId="1" applyFont="1" applyFill="1" applyAlignment="1" applyProtection="1">
      <alignment vertical="top"/>
    </xf>
    <xf numFmtId="0" fontId="4" fillId="2" borderId="0" xfId="1" applyFont="1" applyFill="1" applyProtection="1"/>
    <xf numFmtId="0" fontId="4" fillId="2" borderId="0" xfId="1" applyFont="1" applyFill="1" applyAlignment="1" applyProtection="1"/>
    <xf numFmtId="0" fontId="4" fillId="2" borderId="0" xfId="1" applyFont="1" applyFill="1" applyAlignment="1" applyProtection="1">
      <alignment horizontal="right" vertical="top"/>
    </xf>
    <xf numFmtId="0" fontId="5" fillId="2" borderId="0" xfId="1" applyFont="1" applyFill="1" applyProtection="1"/>
    <xf numFmtId="0" fontId="9" fillId="2" borderId="0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right" vertical="top"/>
    </xf>
    <xf numFmtId="165" fontId="10" fillId="0" borderId="9" xfId="4" applyNumberFormat="1" applyFont="1" applyFill="1" applyBorder="1" applyAlignment="1" applyProtection="1">
      <alignment horizontal="center"/>
    </xf>
    <xf numFmtId="0" fontId="9" fillId="2" borderId="1" xfId="2" applyNumberFormat="1" applyFont="1" applyFill="1" applyBorder="1" applyAlignment="1" applyProtection="1">
      <alignment vertical="center"/>
    </xf>
    <xf numFmtId="0" fontId="9" fillId="2" borderId="2" xfId="2" applyNumberFormat="1" applyFont="1" applyFill="1" applyBorder="1" applyAlignment="1" applyProtection="1">
      <alignment vertical="center"/>
    </xf>
    <xf numFmtId="0" fontId="9" fillId="2" borderId="2" xfId="2" applyNumberFormat="1" applyFont="1" applyFill="1" applyBorder="1" applyAlignment="1" applyProtection="1">
      <alignment horizontal="right" vertical="top"/>
    </xf>
    <xf numFmtId="0" fontId="4" fillId="2" borderId="5" xfId="1" applyFont="1" applyFill="1" applyBorder="1" applyProtection="1"/>
    <xf numFmtId="0" fontId="4" fillId="2" borderId="13" xfId="1" applyFont="1" applyFill="1" applyBorder="1" applyProtection="1"/>
    <xf numFmtId="166" fontId="11" fillId="2" borderId="0" xfId="4" applyNumberFormat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vertical="top"/>
    </xf>
    <xf numFmtId="0" fontId="4" fillId="2" borderId="0" xfId="1" applyFont="1" applyFill="1" applyBorder="1" applyAlignment="1" applyProtection="1">
      <alignment horizontal="right" vertical="top"/>
    </xf>
    <xf numFmtId="0" fontId="9" fillId="2" borderId="0" xfId="1" applyFont="1" applyFill="1" applyBorder="1" applyAlignment="1" applyProtection="1">
      <alignment vertical="top"/>
    </xf>
    <xf numFmtId="0" fontId="9" fillId="2" borderId="12" xfId="1" applyFont="1" applyFill="1" applyBorder="1" applyAlignment="1" applyProtection="1">
      <alignment vertical="top" wrapText="1"/>
    </xf>
    <xf numFmtId="167" fontId="11" fillId="2" borderId="0" xfId="1" applyNumberFormat="1" applyFont="1" applyFill="1" applyBorder="1" applyAlignment="1" applyProtection="1">
      <alignment vertical="top"/>
    </xf>
    <xf numFmtId="0" fontId="9" fillId="2" borderId="0" xfId="1" applyFont="1" applyFill="1" applyBorder="1" applyAlignment="1" applyProtection="1">
      <alignment vertical="top" wrapText="1"/>
    </xf>
    <xf numFmtId="167" fontId="9" fillId="2" borderId="0" xfId="1" applyNumberFormat="1" applyFont="1" applyFill="1" applyBorder="1" applyAlignment="1" applyProtection="1">
      <alignment vertical="top"/>
    </xf>
    <xf numFmtId="0" fontId="12" fillId="2" borderId="12" xfId="1" applyFont="1" applyFill="1" applyBorder="1" applyAlignment="1" applyProtection="1">
      <alignment vertical="top" wrapText="1"/>
    </xf>
    <xf numFmtId="0" fontId="12" fillId="2" borderId="0" xfId="1" applyFont="1" applyFill="1" applyBorder="1" applyAlignment="1" applyProtection="1">
      <alignment vertical="top"/>
    </xf>
    <xf numFmtId="0" fontId="12" fillId="2" borderId="0" xfId="1" applyFont="1" applyFill="1" applyBorder="1" applyAlignment="1" applyProtection="1">
      <alignment vertical="top" wrapText="1"/>
    </xf>
    <xf numFmtId="167" fontId="11" fillId="2" borderId="0" xfId="1" applyNumberFormat="1" applyFont="1" applyFill="1" applyBorder="1" applyAlignment="1" applyProtection="1">
      <alignment vertical="top"/>
      <protection locked="0"/>
    </xf>
    <xf numFmtId="0" fontId="11" fillId="2" borderId="12" xfId="1" applyFont="1" applyFill="1" applyBorder="1" applyAlignment="1" applyProtection="1">
      <alignment vertical="top" wrapText="1"/>
    </xf>
    <xf numFmtId="167" fontId="11" fillId="2" borderId="0" xfId="4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horizontal="right" vertical="top"/>
    </xf>
    <xf numFmtId="167" fontId="9" fillId="2" borderId="0" xfId="4" applyNumberFormat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vertical="top" wrapText="1"/>
    </xf>
    <xf numFmtId="0" fontId="9" fillId="2" borderId="0" xfId="1" applyFont="1" applyFill="1" applyBorder="1" applyAlignment="1" applyProtection="1">
      <alignment horizontal="left" vertical="top"/>
    </xf>
    <xf numFmtId="0" fontId="13" fillId="2" borderId="0" xfId="1" applyFont="1" applyFill="1" applyBorder="1" applyAlignment="1" applyProtection="1">
      <alignment vertical="center" wrapText="1"/>
    </xf>
    <xf numFmtId="167" fontId="13" fillId="2" borderId="0" xfId="1" applyNumberFormat="1" applyFont="1" applyFill="1" applyBorder="1" applyAlignment="1" applyProtection="1">
      <alignment vertical="center" wrapText="1"/>
    </xf>
    <xf numFmtId="167" fontId="14" fillId="2" borderId="0" xfId="4" applyNumberFormat="1" applyFont="1" applyFill="1" applyBorder="1" applyAlignment="1" applyProtection="1">
      <alignment vertical="top"/>
    </xf>
    <xf numFmtId="0" fontId="4" fillId="2" borderId="7" xfId="1" applyFont="1" applyFill="1" applyBorder="1" applyAlignment="1" applyProtection="1">
      <alignment vertical="top"/>
    </xf>
    <xf numFmtId="0" fontId="4" fillId="2" borderId="8" xfId="1" applyFont="1" applyFill="1" applyBorder="1" applyAlignment="1" applyProtection="1">
      <alignment vertical="top"/>
    </xf>
    <xf numFmtId="167" fontId="4" fillId="2" borderId="8" xfId="1" applyNumberFormat="1" applyFont="1" applyFill="1" applyBorder="1" applyAlignment="1" applyProtection="1">
      <alignment vertical="top"/>
    </xf>
    <xf numFmtId="0" fontId="4" fillId="2" borderId="8" xfId="1" applyFont="1" applyFill="1" applyBorder="1" applyAlignment="1" applyProtection="1">
      <alignment horizontal="right" vertical="top"/>
    </xf>
    <xf numFmtId="0" fontId="4" fillId="2" borderId="10" xfId="1" applyFont="1" applyFill="1" applyBorder="1" applyProtection="1"/>
    <xf numFmtId="0" fontId="11" fillId="2" borderId="0" xfId="1" applyFont="1" applyFill="1" applyBorder="1" applyProtection="1"/>
    <xf numFmtId="43" fontId="11" fillId="2" borderId="0" xfId="4" applyFont="1" applyFill="1" applyBorder="1" applyProtection="1"/>
    <xf numFmtId="0" fontId="11" fillId="2" borderId="0" xfId="1" applyFont="1" applyFill="1" applyBorder="1" applyAlignment="1" applyProtection="1">
      <alignment vertical="center"/>
    </xf>
    <xf numFmtId="0" fontId="3" fillId="0" borderId="0" xfId="1"/>
    <xf numFmtId="0" fontId="11" fillId="2" borderId="0" xfId="1" applyFont="1" applyFill="1" applyBorder="1" applyAlignment="1" applyProtection="1">
      <alignment wrapText="1"/>
    </xf>
    <xf numFmtId="0" fontId="9" fillId="2" borderId="0" xfId="1" applyFont="1" applyFill="1" applyBorder="1" applyAlignment="1" applyProtection="1">
      <alignment horizontal="right" vertical="top"/>
    </xf>
    <xf numFmtId="0" fontId="11" fillId="2" borderId="0" xfId="1" applyFont="1" applyFill="1" applyBorder="1" applyAlignment="1" applyProtection="1">
      <alignment horizontal="right"/>
    </xf>
    <xf numFmtId="43" fontId="11" fillId="2" borderId="0" xfId="4" applyFont="1" applyFill="1" applyBorder="1" applyAlignment="1" applyProtection="1">
      <alignment vertical="top"/>
    </xf>
    <xf numFmtId="0" fontId="9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/>
    </xf>
    <xf numFmtId="168" fontId="4" fillId="2" borderId="13" xfId="1" applyNumberFormat="1" applyFont="1" applyFill="1" applyBorder="1" applyProtection="1"/>
    <xf numFmtId="169" fontId="0" fillId="0" borderId="0" xfId="0" applyNumberFormat="1"/>
    <xf numFmtId="168" fontId="0" fillId="0" borderId="0" xfId="0" applyNumberFormat="1"/>
    <xf numFmtId="0" fontId="11" fillId="2" borderId="0" xfId="1" applyFont="1" applyFill="1" applyBorder="1" applyAlignment="1" applyProtection="1">
      <alignment horizontal="left" vertical="top"/>
    </xf>
    <xf numFmtId="0" fontId="4" fillId="2" borderId="0" xfId="1" applyFont="1" applyFill="1" applyAlignment="1" applyProtection="1">
      <alignment horizontal="left" vertical="top"/>
    </xf>
    <xf numFmtId="0" fontId="9" fillId="2" borderId="0" xfId="2" applyNumberFormat="1" applyFont="1" applyFill="1" applyBorder="1" applyAlignment="1" applyProtection="1">
      <alignment horizontal="left" vertical="top"/>
    </xf>
    <xf numFmtId="0" fontId="4" fillId="2" borderId="0" xfId="1" applyFont="1" applyFill="1" applyBorder="1" applyAlignment="1" applyProtection="1">
      <alignment horizontal="left" vertical="top"/>
    </xf>
    <xf numFmtId="0" fontId="4" fillId="2" borderId="0" xfId="1" applyFont="1" applyFill="1" applyAlignment="1" applyProtection="1">
      <alignment horizontal="left"/>
    </xf>
    <xf numFmtId="43" fontId="11" fillId="2" borderId="0" xfId="4" applyFont="1" applyFill="1" applyBorder="1" applyAlignment="1" applyProtection="1">
      <alignment horizontal="left"/>
    </xf>
    <xf numFmtId="43" fontId="11" fillId="2" borderId="0" xfId="4" applyFont="1" applyFill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10" fillId="0" borderId="15" xfId="3" applyFont="1" applyFill="1" applyBorder="1" applyAlignment="1" applyProtection="1">
      <alignment horizontal="left" vertical="top"/>
    </xf>
    <xf numFmtId="0" fontId="10" fillId="0" borderId="16" xfId="3" applyFont="1" applyFill="1" applyBorder="1" applyAlignment="1" applyProtection="1">
      <alignment horizontal="left" vertical="top"/>
    </xf>
    <xf numFmtId="0" fontId="9" fillId="2" borderId="17" xfId="2" applyNumberFormat="1" applyFont="1" applyFill="1" applyBorder="1" applyAlignment="1" applyProtection="1">
      <alignment horizontal="left" vertical="top"/>
    </xf>
    <xf numFmtId="0" fontId="4" fillId="2" borderId="18" xfId="1" applyFont="1" applyFill="1" applyBorder="1" applyAlignment="1" applyProtection="1">
      <alignment horizontal="left" vertical="top"/>
    </xf>
    <xf numFmtId="168" fontId="16" fillId="2" borderId="18" xfId="1" applyNumberFormat="1" applyFont="1" applyFill="1" applyBorder="1" applyAlignment="1" applyProtection="1">
      <alignment horizontal="left" vertical="top"/>
    </xf>
    <xf numFmtId="168" fontId="4" fillId="2" borderId="18" xfId="1" applyNumberFormat="1" applyFont="1" applyFill="1" applyBorder="1" applyAlignment="1" applyProtection="1">
      <alignment horizontal="left" vertical="top"/>
    </xf>
    <xf numFmtId="0" fontId="10" fillId="2" borderId="18" xfId="1" applyFont="1" applyFill="1" applyBorder="1" applyAlignment="1" applyProtection="1">
      <alignment horizontal="left" vertical="top"/>
    </xf>
    <xf numFmtId="168" fontId="11" fillId="2" borderId="18" xfId="1" applyNumberFormat="1" applyFont="1" applyFill="1" applyBorder="1" applyAlignment="1" applyProtection="1">
      <alignment horizontal="left" vertical="top"/>
    </xf>
    <xf numFmtId="0" fontId="4" fillId="2" borderId="19" xfId="1" applyFont="1" applyFill="1" applyBorder="1" applyAlignment="1" applyProtection="1">
      <alignment horizontal="left" vertical="top"/>
    </xf>
    <xf numFmtId="168" fontId="17" fillId="2" borderId="18" xfId="1" applyNumberFormat="1" applyFont="1" applyFill="1" applyBorder="1" applyAlignment="1" applyProtection="1">
      <alignment horizontal="left" vertical="top"/>
    </xf>
    <xf numFmtId="168" fontId="4" fillId="0" borderId="18" xfId="1" applyNumberFormat="1" applyFont="1" applyFill="1" applyBorder="1" applyAlignment="1" applyProtection="1">
      <alignment horizontal="left" vertical="top"/>
    </xf>
    <xf numFmtId="168" fontId="18" fillId="2" borderId="18" xfId="1" applyNumberFormat="1" applyFont="1" applyFill="1" applyBorder="1" applyAlignment="1" applyProtection="1">
      <alignment horizontal="left" vertical="top"/>
    </xf>
    <xf numFmtId="0" fontId="8" fillId="0" borderId="0" xfId="0" applyFont="1"/>
    <xf numFmtId="0" fontId="19" fillId="0" borderId="0" xfId="0" quotePrefix="1" applyFont="1"/>
    <xf numFmtId="0" fontId="19" fillId="0" borderId="0" xfId="0" applyFont="1"/>
    <xf numFmtId="0" fontId="4" fillId="0" borderId="4" xfId="1" applyFont="1" applyFill="1" applyBorder="1" applyProtection="1"/>
    <xf numFmtId="14" fontId="11" fillId="2" borderId="0" xfId="4" applyNumberFormat="1" applyFont="1" applyFill="1" applyBorder="1" applyProtection="1"/>
    <xf numFmtId="167" fontId="11" fillId="2" borderId="0" xfId="1" applyNumberFormat="1" applyFont="1" applyFill="1" applyBorder="1" applyAlignment="1" applyProtection="1">
      <protection locked="0"/>
    </xf>
    <xf numFmtId="0" fontId="4" fillId="2" borderId="0" xfId="1" applyFont="1" applyFill="1" applyBorder="1" applyAlignment="1" applyProtection="1">
      <alignment horizontal="right"/>
    </xf>
    <xf numFmtId="0" fontId="4" fillId="2" borderId="13" xfId="1" applyFont="1" applyFill="1" applyBorder="1" applyAlignment="1" applyProtection="1"/>
    <xf numFmtId="0" fontId="5" fillId="2" borderId="0" xfId="1" applyFont="1" applyFill="1" applyAlignment="1" applyProtection="1"/>
    <xf numFmtId="0" fontId="0" fillId="0" borderId="0" xfId="0" applyAlignment="1"/>
    <xf numFmtId="0" fontId="11" fillId="2" borderId="0" xfId="4" applyNumberFormat="1" applyFont="1" applyFill="1" applyBorder="1" applyAlignment="1" applyProtection="1">
      <alignment vertical="top"/>
    </xf>
    <xf numFmtId="168" fontId="15" fillId="0" borderId="18" xfId="1" applyNumberFormat="1" applyFont="1" applyFill="1" applyBorder="1" applyAlignment="1" applyProtection="1">
      <alignment horizontal="left" vertical="top"/>
    </xf>
    <xf numFmtId="167" fontId="13" fillId="2" borderId="8" xfId="1" applyNumberFormat="1" applyFont="1" applyFill="1" applyBorder="1" applyAlignment="1" applyProtection="1">
      <alignment vertical="top"/>
    </xf>
    <xf numFmtId="167" fontId="11" fillId="2" borderId="0" xfId="1" applyNumberFormat="1" applyFont="1" applyFill="1" applyBorder="1" applyAlignment="1" applyProtection="1">
      <alignment horizontal="left"/>
      <protection locked="0"/>
    </xf>
    <xf numFmtId="0" fontId="4" fillId="2" borderId="13" xfId="1" applyFont="1" applyFill="1" applyBorder="1" applyAlignment="1" applyProtection="1">
      <alignment horizontal="left"/>
    </xf>
    <xf numFmtId="0" fontId="5" fillId="2" borderId="0" xfId="1" applyFont="1" applyFill="1" applyAlignment="1" applyProtection="1">
      <alignment horizontal="left"/>
    </xf>
    <xf numFmtId="0" fontId="4" fillId="2" borderId="0" xfId="1" applyFont="1" applyFill="1" applyBorder="1" applyAlignment="1" applyProtection="1">
      <alignment horizontal="left"/>
    </xf>
    <xf numFmtId="167" fontId="11" fillId="2" borderId="0" xfId="1" applyNumberFormat="1" applyFont="1" applyFill="1" applyBorder="1" applyAlignment="1" applyProtection="1">
      <alignment horizontal="right"/>
      <protection locked="0"/>
    </xf>
    <xf numFmtId="168" fontId="23" fillId="2" borderId="13" xfId="1" applyNumberFormat="1" applyFont="1" applyFill="1" applyBorder="1" applyProtection="1"/>
    <xf numFmtId="165" fontId="10" fillId="2" borderId="9" xfId="4" applyNumberFormat="1" applyFont="1" applyFill="1" applyBorder="1" applyAlignment="1" applyProtection="1">
      <alignment horizontal="center"/>
    </xf>
    <xf numFmtId="0" fontId="0" fillId="2" borderId="0" xfId="0" applyFill="1"/>
    <xf numFmtId="0" fontId="22" fillId="2" borderId="0" xfId="0" applyFont="1" applyFill="1"/>
    <xf numFmtId="0" fontId="9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/>
    </xf>
    <xf numFmtId="0" fontId="11" fillId="2" borderId="0" xfId="1" applyFont="1" applyFill="1" applyBorder="1" applyAlignment="1" applyProtection="1">
      <alignment horizontal="left" wrapText="1"/>
    </xf>
    <xf numFmtId="168" fontId="15" fillId="0" borderId="0" xfId="1" applyNumberFormat="1" applyFont="1" applyFill="1" applyBorder="1" applyAlignment="1" applyProtection="1">
      <alignment horizontal="right"/>
    </xf>
    <xf numFmtId="167" fontId="11" fillId="2" borderId="0" xfId="4" applyNumberFormat="1" applyFont="1" applyFill="1" applyBorder="1" applyAlignment="1" applyProtection="1"/>
    <xf numFmtId="167" fontId="9" fillId="2" borderId="0" xfId="1" applyNumberFormat="1" applyFont="1" applyFill="1" applyBorder="1" applyAlignment="1" applyProtection="1"/>
    <xf numFmtId="0" fontId="9" fillId="2" borderId="0" xfId="1" applyFont="1" applyFill="1" applyBorder="1" applyAlignment="1" applyProtection="1">
      <alignment wrapText="1"/>
    </xf>
    <xf numFmtId="0" fontId="9" fillId="2" borderId="0" xfId="1" applyFont="1" applyFill="1" applyBorder="1" applyAlignment="1" applyProtection="1">
      <alignment horizontal="left" wrapText="1"/>
    </xf>
    <xf numFmtId="167" fontId="9" fillId="2" borderId="0" xfId="4" applyNumberFormat="1" applyFont="1" applyFill="1" applyBorder="1" applyAlignment="1" applyProtection="1"/>
    <xf numFmtId="167" fontId="11" fillId="2" borderId="0" xfId="1" applyNumberFormat="1" applyFont="1" applyFill="1" applyBorder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horizontal="left" vertical="top"/>
    </xf>
    <xf numFmtId="167" fontId="9" fillId="2" borderId="0" xfId="1" applyNumberFormat="1" applyFont="1" applyFill="1" applyBorder="1" applyAlignment="1" applyProtection="1">
      <alignment vertical="top"/>
      <protection locked="0"/>
    </xf>
    <xf numFmtId="0" fontId="11" fillId="2" borderId="0" xfId="1" applyFont="1" applyFill="1" applyProtection="1"/>
    <xf numFmtId="14" fontId="11" fillId="2" borderId="0" xfId="1" applyNumberFormat="1" applyFont="1" applyFill="1" applyProtection="1"/>
    <xf numFmtId="0" fontId="11" fillId="0" borderId="6" xfId="1" applyFont="1" applyFill="1" applyBorder="1" applyProtection="1"/>
    <xf numFmtId="0" fontId="11" fillId="0" borderId="11" xfId="1" applyFont="1" applyFill="1" applyBorder="1" applyProtection="1"/>
    <xf numFmtId="0" fontId="11" fillId="2" borderId="5" xfId="1" applyFont="1" applyFill="1" applyBorder="1" applyProtection="1"/>
    <xf numFmtId="0" fontId="11" fillId="2" borderId="13" xfId="1" applyFont="1" applyFill="1" applyBorder="1" applyProtection="1"/>
    <xf numFmtId="168" fontId="9" fillId="2" borderId="13" xfId="1" applyNumberFormat="1" applyFont="1" applyFill="1" applyBorder="1" applyAlignment="1" applyProtection="1">
      <alignment vertical="top"/>
    </xf>
    <xf numFmtId="168" fontId="11" fillId="2" borderId="13" xfId="1" applyNumberFormat="1" applyFont="1" applyFill="1" applyBorder="1" applyProtection="1"/>
    <xf numFmtId="168" fontId="11" fillId="2" borderId="13" xfId="1" applyNumberFormat="1" applyFont="1" applyFill="1" applyBorder="1" applyAlignment="1" applyProtection="1">
      <alignment vertical="top"/>
    </xf>
    <xf numFmtId="0" fontId="11" fillId="2" borderId="10" xfId="1" applyFont="1" applyFill="1" applyBorder="1" applyProtection="1"/>
    <xf numFmtId="0" fontId="11" fillId="2" borderId="0" xfId="1" applyFont="1" applyFill="1" applyAlignment="1" applyProtection="1">
      <alignment horizontal="right" vertical="top"/>
    </xf>
    <xf numFmtId="0" fontId="11" fillId="2" borderId="0" xfId="1" applyFont="1" applyFill="1" applyBorder="1" applyAlignment="1" applyProtection="1">
      <alignment horizontal="right" vertical="top"/>
    </xf>
    <xf numFmtId="168" fontId="24" fillId="2" borderId="0" xfId="1" applyNumberFormat="1" applyFont="1" applyFill="1" applyBorder="1" applyAlignment="1" applyProtection="1">
      <alignment horizontal="right" vertical="top"/>
    </xf>
    <xf numFmtId="168" fontId="11" fillId="2" borderId="0" xfId="1" applyNumberFormat="1" applyFont="1" applyFill="1" applyBorder="1" applyAlignment="1" applyProtection="1">
      <alignment horizontal="right" vertical="top"/>
    </xf>
    <xf numFmtId="0" fontId="11" fillId="2" borderId="8" xfId="1" applyFont="1" applyFill="1" applyBorder="1" applyAlignment="1" applyProtection="1">
      <alignment horizontal="right" vertical="top"/>
    </xf>
    <xf numFmtId="0" fontId="11" fillId="2" borderId="2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1" fillId="2" borderId="14" xfId="1" applyFont="1" applyFill="1" applyBorder="1" applyAlignment="1" applyProtection="1">
      <alignment horizontal="center"/>
      <protection locked="0"/>
    </xf>
    <xf numFmtId="0" fontId="21" fillId="2" borderId="0" xfId="1" applyFont="1" applyFill="1" applyBorder="1" applyAlignment="1" applyProtection="1">
      <alignment horizontal="center"/>
      <protection locked="0"/>
    </xf>
    <xf numFmtId="0" fontId="20" fillId="2" borderId="0" xfId="1" applyFont="1" applyFill="1" applyBorder="1" applyAlignment="1" applyProtection="1">
      <alignment horizontal="center" vertical="top" wrapText="1"/>
      <protection locked="0"/>
    </xf>
    <xf numFmtId="0" fontId="11" fillId="2" borderId="0" xfId="1" applyFont="1" applyFill="1" applyBorder="1" applyAlignment="1" applyProtection="1">
      <alignment horizontal="left" vertical="top"/>
    </xf>
    <xf numFmtId="0" fontId="12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 wrapText="1"/>
    </xf>
    <xf numFmtId="0" fontId="11" fillId="2" borderId="12" xfId="1" applyFont="1" applyFill="1" applyBorder="1" applyAlignment="1" applyProtection="1">
      <alignment horizontal="left" wrapText="1"/>
    </xf>
    <xf numFmtId="0" fontId="11" fillId="2" borderId="0" xfId="1" applyFont="1" applyFill="1" applyBorder="1" applyAlignment="1" applyProtection="1">
      <alignment horizontal="left" wrapText="1"/>
    </xf>
    <xf numFmtId="0" fontId="12" fillId="2" borderId="0" xfId="1" applyFont="1" applyFill="1" applyBorder="1" applyAlignment="1" applyProtection="1">
      <alignment horizontal="left" wrapText="1"/>
    </xf>
    <xf numFmtId="0" fontId="12" fillId="2" borderId="12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left" vertical="top" wrapText="1"/>
    </xf>
    <xf numFmtId="0" fontId="11" fillId="2" borderId="12" xfId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9" fillId="2" borderId="12" xfId="1" applyFont="1" applyFill="1" applyBorder="1" applyAlignment="1" applyProtection="1">
      <alignment horizontal="left" vertical="top" wrapText="1"/>
    </xf>
    <xf numFmtId="0" fontId="6" fillId="2" borderId="0" xfId="1" applyFont="1" applyFill="1" applyBorder="1" applyAlignment="1" applyProtection="1">
      <alignment horizontal="center"/>
    </xf>
    <xf numFmtId="0" fontId="7" fillId="2" borderId="0" xfId="5" applyFont="1" applyFill="1" applyBorder="1" applyAlignment="1" applyProtection="1">
      <alignment horizontal="center"/>
    </xf>
    <xf numFmtId="0" fontId="9" fillId="2" borderId="0" xfId="2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center" vertical="center"/>
    </xf>
    <xf numFmtId="0" fontId="10" fillId="0" borderId="2" xfId="3" applyFont="1" applyFill="1" applyBorder="1" applyAlignment="1" applyProtection="1">
      <alignment horizontal="center" vertical="center"/>
    </xf>
    <xf numFmtId="0" fontId="10" fillId="0" borderId="7" xfId="3" applyFont="1" applyFill="1" applyBorder="1" applyAlignment="1" applyProtection="1">
      <alignment horizontal="center" vertical="center"/>
    </xf>
    <xf numFmtId="0" fontId="10" fillId="0" borderId="8" xfId="3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/>
    </xf>
    <xf numFmtId="0" fontId="10" fillId="0" borderId="4" xfId="1" applyFont="1" applyFill="1" applyBorder="1" applyAlignment="1" applyProtection="1">
      <alignment horizontal="center"/>
    </xf>
    <xf numFmtId="0" fontId="10" fillId="0" borderId="1" xfId="3" applyFont="1" applyFill="1" applyBorder="1" applyAlignment="1" applyProtection="1">
      <alignment horizontal="right" vertical="top"/>
    </xf>
    <xf numFmtId="0" fontId="10" fillId="0" borderId="7" xfId="3" applyFont="1" applyFill="1" applyBorder="1" applyAlignment="1" applyProtection="1">
      <alignment horizontal="right" vertical="top"/>
    </xf>
    <xf numFmtId="0" fontId="10" fillId="0" borderId="5" xfId="3" applyFont="1" applyFill="1" applyBorder="1" applyAlignment="1" applyProtection="1">
      <alignment horizontal="center" vertical="center"/>
    </xf>
    <xf numFmtId="0" fontId="10" fillId="0" borderId="10" xfId="3" applyFont="1" applyFill="1" applyBorder="1" applyAlignment="1" applyProtection="1">
      <alignment horizontal="center" vertical="center"/>
    </xf>
    <xf numFmtId="0" fontId="10" fillId="0" borderId="2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top" wrapText="1"/>
      <protection locked="0"/>
    </xf>
    <xf numFmtId="0" fontId="4" fillId="2" borderId="14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11" fillId="2" borderId="0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center"/>
    </xf>
    <xf numFmtId="0" fontId="9" fillId="0" borderId="24" xfId="3" applyFont="1" applyFill="1" applyBorder="1" applyAlignment="1" applyProtection="1">
      <alignment horizontal="right" vertical="top"/>
    </xf>
    <xf numFmtId="0" fontId="9" fillId="0" borderId="25" xfId="3" applyFont="1" applyFill="1" applyBorder="1" applyAlignment="1" applyProtection="1">
      <alignment horizontal="right" vertical="top"/>
    </xf>
    <xf numFmtId="0" fontId="10" fillId="0" borderId="22" xfId="3" applyFont="1" applyFill="1" applyBorder="1" applyAlignment="1" applyProtection="1">
      <alignment horizontal="center" vertical="center"/>
    </xf>
    <xf numFmtId="0" fontId="10" fillId="0" borderId="23" xfId="3" applyFont="1" applyFill="1" applyBorder="1" applyAlignment="1" applyProtection="1">
      <alignment horizontal="center" vertical="center"/>
    </xf>
  </cellXfs>
  <cellStyles count="8">
    <cellStyle name="=C:\WINNT\SYSTEM32\COMMAND.COM" xfId="2"/>
    <cellStyle name="Millares 2" xfId="7"/>
    <cellStyle name="Millares 6" xfId="4"/>
    <cellStyle name="Millares 6 2" xfId="6"/>
    <cellStyle name="Normal" xfId="0" builtinId="0"/>
    <cellStyle name="Normal 2" xfId="3"/>
    <cellStyle name="Normal 7" xfId="1"/>
    <cellStyle name="Normal 7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57150</xdr:rowOff>
    </xdr:from>
    <xdr:to>
      <xdr:col>1</xdr:col>
      <xdr:colOff>762000</xdr:colOff>
      <xdr:row>5</xdr:row>
      <xdr:rowOff>123825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12573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70</xdr:row>
      <xdr:rowOff>19049</xdr:rowOff>
    </xdr:from>
    <xdr:to>
      <xdr:col>6</xdr:col>
      <xdr:colOff>228600</xdr:colOff>
      <xdr:row>77</xdr:row>
      <xdr:rowOff>0</xdr:rowOff>
    </xdr:to>
    <xdr:sp macro="" textlink="">
      <xdr:nvSpPr>
        <xdr:cNvPr id="3" name="3 CuadroTexto"/>
        <xdr:cNvSpPr txBox="1"/>
      </xdr:nvSpPr>
      <xdr:spPr>
        <a:xfrm>
          <a:off x="3905250" y="12801599"/>
          <a:ext cx="2647950" cy="990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Lic.  Antonio</a:t>
          </a:r>
          <a:r>
            <a:rPr lang="es-MX" sz="1000" b="1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Subd</a:t>
          </a:r>
          <a:r>
            <a:rPr lang="es-MX" sz="1000">
              <a:latin typeface="Gotham Book" panose="02000603040000020004" pitchFamily="2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57150</xdr:rowOff>
    </xdr:from>
    <xdr:to>
      <xdr:col>1</xdr:col>
      <xdr:colOff>762000</xdr:colOff>
      <xdr:row>5</xdr:row>
      <xdr:rowOff>123825</xdr:rowOff>
    </xdr:to>
    <xdr:pic>
      <xdr:nvPicPr>
        <xdr:cNvPr id="3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12573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tabSelected="1" view="pageBreakPreview" zoomScaleNormal="100" zoomScaleSheetLayoutView="100" workbookViewId="0">
      <selection activeCell="A5" sqref="A5:J5"/>
    </sheetView>
  </sheetViews>
  <sheetFormatPr baseColWidth="10" defaultRowHeight="12.75" x14ac:dyDescent="0.2"/>
  <cols>
    <col min="2" max="2" width="39.7109375" customWidth="1"/>
    <col min="3" max="3" width="12.85546875" style="94" customWidth="1"/>
    <col min="4" max="4" width="14.140625" customWidth="1"/>
    <col min="5" max="5" width="5.28515625" customWidth="1"/>
    <col min="7" max="7" width="28" customWidth="1"/>
    <col min="8" max="8" width="14.7109375" style="94" bestFit="1" customWidth="1"/>
    <col min="9" max="9" width="15.28515625" customWidth="1"/>
    <col min="10" max="10" width="2.7109375" customWidth="1"/>
    <col min="12" max="12" width="18.140625" bestFit="1" customWidth="1"/>
  </cols>
  <sheetData>
    <row r="1" spans="1:12" x14ac:dyDescent="0.2">
      <c r="A1" s="1"/>
      <c r="B1" s="2"/>
      <c r="C1" s="3"/>
      <c r="D1" s="3"/>
      <c r="E1" s="4"/>
      <c r="F1" s="3"/>
      <c r="G1" s="3"/>
      <c r="H1" s="3"/>
      <c r="I1" s="2"/>
      <c r="J1" s="2"/>
      <c r="K1" s="5"/>
    </row>
    <row r="2" spans="1:12" ht="15" x14ac:dyDescent="0.2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5"/>
    </row>
    <row r="3" spans="1:12" ht="15" x14ac:dyDescent="0.2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5"/>
    </row>
    <row r="4" spans="1:12" ht="14.25" x14ac:dyDescent="0.2">
      <c r="A4" s="141" t="s">
        <v>86</v>
      </c>
      <c r="B4" s="141"/>
      <c r="C4" s="141"/>
      <c r="D4" s="141"/>
      <c r="E4" s="141"/>
      <c r="F4" s="141"/>
      <c r="G4" s="141"/>
      <c r="H4" s="141"/>
      <c r="I4" s="141"/>
      <c r="J4" s="141"/>
      <c r="K4" s="5"/>
    </row>
    <row r="5" spans="1:12" x14ac:dyDescent="0.2">
      <c r="A5" s="142" t="s">
        <v>87</v>
      </c>
      <c r="B5" s="142"/>
      <c r="C5" s="142"/>
      <c r="D5" s="142"/>
      <c r="E5" s="142"/>
      <c r="F5" s="142"/>
      <c r="G5" s="142"/>
      <c r="H5" s="142"/>
      <c r="I5" s="142"/>
      <c r="J5" s="142"/>
      <c r="K5" s="5"/>
    </row>
    <row r="6" spans="1:12" ht="13.5" thickBot="1" x14ac:dyDescent="0.25">
      <c r="A6" s="6"/>
      <c r="B6" s="6"/>
      <c r="C6" s="6"/>
      <c r="D6" s="6"/>
      <c r="E6" s="7"/>
      <c r="F6" s="6"/>
      <c r="G6" s="6"/>
      <c r="H6" s="6"/>
      <c r="I6" s="6"/>
      <c r="J6" s="2"/>
      <c r="K6" s="5"/>
    </row>
    <row r="7" spans="1:12" ht="13.5" thickBot="1" x14ac:dyDescent="0.25">
      <c r="A7" s="143" t="s">
        <v>3</v>
      </c>
      <c r="B7" s="144"/>
      <c r="C7" s="147">
        <v>2017</v>
      </c>
      <c r="D7" s="148"/>
      <c r="E7" s="149"/>
      <c r="F7" s="144" t="s">
        <v>3</v>
      </c>
      <c r="G7" s="151"/>
      <c r="H7" s="147">
        <v>2017</v>
      </c>
      <c r="I7" s="153"/>
      <c r="J7" s="77"/>
      <c r="K7" s="5"/>
    </row>
    <row r="8" spans="1:12" ht="13.5" thickBot="1" x14ac:dyDescent="0.25">
      <c r="A8" s="145"/>
      <c r="B8" s="146"/>
      <c r="C8" s="93" t="s">
        <v>4</v>
      </c>
      <c r="D8" s="8" t="s">
        <v>79</v>
      </c>
      <c r="E8" s="150"/>
      <c r="F8" s="146"/>
      <c r="G8" s="152"/>
      <c r="H8" s="93" t="s">
        <v>4</v>
      </c>
      <c r="I8" s="8" t="s">
        <v>79</v>
      </c>
      <c r="J8" s="77"/>
      <c r="K8" s="5"/>
    </row>
    <row r="9" spans="1:12" ht="6.75" customHeight="1" x14ac:dyDescent="0.2">
      <c r="A9" s="9"/>
      <c r="B9" s="10"/>
      <c r="C9" s="10"/>
      <c r="D9" s="10"/>
      <c r="E9" s="11"/>
      <c r="F9" s="10"/>
      <c r="G9" s="10"/>
      <c r="H9" s="10"/>
      <c r="I9" s="10"/>
      <c r="J9" s="12"/>
      <c r="K9" s="5"/>
    </row>
    <row r="10" spans="1:12" x14ac:dyDescent="0.2">
      <c r="A10" s="139" t="s">
        <v>5</v>
      </c>
      <c r="B10" s="136"/>
      <c r="C10" s="14"/>
      <c r="D10" s="14"/>
      <c r="E10" s="16"/>
      <c r="F10" s="136" t="s">
        <v>6</v>
      </c>
      <c r="G10" s="136"/>
      <c r="H10" s="17"/>
      <c r="I10" s="17"/>
      <c r="J10" s="13"/>
      <c r="K10" s="5"/>
    </row>
    <row r="11" spans="1:12" ht="6.75" customHeight="1" x14ac:dyDescent="0.2">
      <c r="A11" s="18"/>
      <c r="B11" s="17"/>
      <c r="C11" s="19"/>
      <c r="D11" s="19"/>
      <c r="E11" s="16"/>
      <c r="F11" s="20"/>
      <c r="G11" s="17"/>
      <c r="H11" s="21"/>
      <c r="I11" s="21"/>
      <c r="J11" s="13"/>
      <c r="K11" s="5"/>
    </row>
    <row r="12" spans="1:12" x14ac:dyDescent="0.2">
      <c r="A12" s="135" t="s">
        <v>7</v>
      </c>
      <c r="B12" s="130"/>
      <c r="C12" s="19"/>
      <c r="D12" s="19"/>
      <c r="E12" s="16"/>
      <c r="F12" s="130" t="s">
        <v>8</v>
      </c>
      <c r="G12" s="130"/>
      <c r="H12" s="19"/>
      <c r="I12" s="19"/>
      <c r="J12" s="13"/>
      <c r="K12" s="5"/>
      <c r="L12" s="52"/>
    </row>
    <row r="13" spans="1:12" ht="5.25" customHeight="1" x14ac:dyDescent="0.2">
      <c r="A13" s="22"/>
      <c r="B13" s="23"/>
      <c r="C13" s="19"/>
      <c r="D13" s="19"/>
      <c r="E13" s="16"/>
      <c r="F13" s="24"/>
      <c r="G13" s="23"/>
      <c r="H13" s="19"/>
      <c r="I13" s="19"/>
      <c r="J13" s="13"/>
      <c r="K13" s="5"/>
    </row>
    <row r="14" spans="1:12" x14ac:dyDescent="0.2">
      <c r="A14" s="137" t="s">
        <v>9</v>
      </c>
      <c r="B14" s="131"/>
      <c r="C14" s="25">
        <v>207705.7</v>
      </c>
      <c r="D14" s="25">
        <v>115574.6</v>
      </c>
      <c r="E14" s="16"/>
      <c r="F14" s="131" t="s">
        <v>10</v>
      </c>
      <c r="G14" s="131"/>
      <c r="H14" s="25">
        <v>49765</v>
      </c>
      <c r="I14" s="25">
        <v>6497</v>
      </c>
      <c r="J14" s="13"/>
      <c r="K14" s="5"/>
    </row>
    <row r="15" spans="1:12" x14ac:dyDescent="0.2">
      <c r="A15" s="137" t="s">
        <v>11</v>
      </c>
      <c r="B15" s="131"/>
      <c r="C15" s="25">
        <v>0.2</v>
      </c>
      <c r="D15" s="25">
        <v>15691.9</v>
      </c>
      <c r="E15" s="16"/>
      <c r="F15" s="131" t="s">
        <v>12</v>
      </c>
      <c r="G15" s="131"/>
      <c r="H15" s="25"/>
      <c r="I15" s="25"/>
      <c r="J15" s="13"/>
      <c r="K15" s="5"/>
    </row>
    <row r="16" spans="1:12" s="61" customFormat="1" ht="24" customHeight="1" x14ac:dyDescent="0.2">
      <c r="A16" s="132" t="s">
        <v>13</v>
      </c>
      <c r="B16" s="133"/>
      <c r="C16" s="87"/>
      <c r="D16" s="25"/>
      <c r="E16" s="90"/>
      <c r="F16" s="133" t="s">
        <v>14</v>
      </c>
      <c r="G16" s="133"/>
      <c r="H16" s="91"/>
      <c r="I16" s="91"/>
      <c r="J16" s="88"/>
      <c r="K16" s="89"/>
    </row>
    <row r="17" spans="1:12" x14ac:dyDescent="0.2">
      <c r="A17" s="137" t="s">
        <v>15</v>
      </c>
      <c r="B17" s="131"/>
      <c r="C17" s="25">
        <v>10051.299999999999</v>
      </c>
      <c r="D17" s="25"/>
      <c r="E17" s="16"/>
      <c r="F17" s="131" t="s">
        <v>16</v>
      </c>
      <c r="G17" s="131"/>
      <c r="H17" s="25"/>
      <c r="I17" s="25"/>
      <c r="J17" s="13"/>
      <c r="K17" s="5"/>
    </row>
    <row r="18" spans="1:12" x14ac:dyDescent="0.2">
      <c r="A18" s="137" t="s">
        <v>17</v>
      </c>
      <c r="B18" s="131"/>
      <c r="C18" s="25"/>
      <c r="D18" s="25"/>
      <c r="E18" s="16"/>
      <c r="F18" s="131" t="s">
        <v>18</v>
      </c>
      <c r="G18" s="131"/>
      <c r="H18" s="25"/>
      <c r="I18" s="25"/>
      <c r="J18" s="13"/>
      <c r="K18" s="5"/>
    </row>
    <row r="19" spans="1:12" ht="23.25" customHeight="1" x14ac:dyDescent="0.2">
      <c r="A19" s="137" t="s">
        <v>19</v>
      </c>
      <c r="B19" s="131"/>
      <c r="C19" s="25"/>
      <c r="D19" s="25"/>
      <c r="E19" s="16"/>
      <c r="F19" s="131" t="s">
        <v>20</v>
      </c>
      <c r="G19" s="131"/>
      <c r="H19" s="25"/>
      <c r="I19" s="25"/>
      <c r="J19" s="13"/>
      <c r="K19" s="5"/>
    </row>
    <row r="20" spans="1:12" x14ac:dyDescent="0.2">
      <c r="A20" s="137" t="s">
        <v>21</v>
      </c>
      <c r="B20" s="131"/>
      <c r="C20" s="25"/>
      <c r="D20" s="25"/>
      <c r="E20" s="16"/>
      <c r="F20" s="131" t="s">
        <v>22</v>
      </c>
      <c r="G20" s="131"/>
      <c r="H20" s="25"/>
      <c r="I20" s="25"/>
      <c r="J20" s="13"/>
      <c r="K20" s="5"/>
    </row>
    <row r="21" spans="1:12" ht="13.5" customHeight="1" x14ac:dyDescent="0.2">
      <c r="A21" s="26"/>
      <c r="B21" s="97"/>
      <c r="C21" s="27"/>
      <c r="D21" s="27"/>
      <c r="E21" s="16"/>
      <c r="F21" s="131" t="s">
        <v>23</v>
      </c>
      <c r="G21" s="131"/>
      <c r="H21" s="27"/>
      <c r="I21" s="27"/>
      <c r="J21" s="13"/>
      <c r="K21" s="5"/>
    </row>
    <row r="22" spans="1:12" x14ac:dyDescent="0.2">
      <c r="A22" s="135" t="s">
        <v>24</v>
      </c>
      <c r="B22" s="130"/>
      <c r="C22" s="21">
        <f>SUM(C14:C21)</f>
        <v>217757.2</v>
      </c>
      <c r="D22" s="21">
        <f>SUM(D14:D21)</f>
        <v>131266.5</v>
      </c>
      <c r="E22" s="28"/>
      <c r="F22" s="130" t="s">
        <v>25</v>
      </c>
      <c r="G22" s="130"/>
      <c r="H22" s="21">
        <f>SUM(H14:H21)</f>
        <v>49765</v>
      </c>
      <c r="I22" s="21">
        <v>6497</v>
      </c>
      <c r="J22" s="13"/>
      <c r="K22" s="5"/>
    </row>
    <row r="23" spans="1:12" x14ac:dyDescent="0.2">
      <c r="A23" s="18"/>
      <c r="B23" s="96"/>
      <c r="C23" s="29"/>
      <c r="D23" s="29"/>
      <c r="E23" s="28"/>
      <c r="F23" s="138"/>
      <c r="G23" s="138"/>
      <c r="H23" s="29"/>
      <c r="I23" s="29"/>
      <c r="J23" s="13"/>
      <c r="K23" s="5"/>
      <c r="L23" s="53"/>
    </row>
    <row r="24" spans="1:12" x14ac:dyDescent="0.2">
      <c r="A24" s="135" t="s">
        <v>26</v>
      </c>
      <c r="B24" s="130"/>
      <c r="C24" s="19"/>
      <c r="D24" s="19"/>
      <c r="E24" s="16"/>
      <c r="F24" s="130" t="s">
        <v>27</v>
      </c>
      <c r="G24" s="130"/>
      <c r="H24" s="19"/>
      <c r="I24" s="19"/>
      <c r="J24" s="13"/>
      <c r="K24" s="5"/>
    </row>
    <row r="25" spans="1:12" ht="4.5" customHeight="1" x14ac:dyDescent="0.2">
      <c r="A25" s="26"/>
      <c r="B25" s="30"/>
      <c r="C25" s="27"/>
      <c r="D25" s="27"/>
      <c r="E25" s="16"/>
      <c r="F25" s="30"/>
      <c r="G25" s="97"/>
      <c r="H25" s="27"/>
      <c r="I25" s="27"/>
      <c r="J25" s="13"/>
      <c r="K25" s="5"/>
    </row>
    <row r="26" spans="1:12" x14ac:dyDescent="0.2">
      <c r="A26" s="137" t="s">
        <v>28</v>
      </c>
      <c r="B26" s="131"/>
      <c r="C26" s="25">
        <v>3707414</v>
      </c>
      <c r="D26" s="25">
        <v>3084575.9</v>
      </c>
      <c r="E26" s="16"/>
      <c r="F26" s="131" t="s">
        <v>29</v>
      </c>
      <c r="G26" s="131"/>
      <c r="H26" s="25"/>
      <c r="I26" s="25"/>
      <c r="J26" s="13"/>
      <c r="K26" s="5"/>
    </row>
    <row r="27" spans="1:12" x14ac:dyDescent="0.2">
      <c r="A27" s="137" t="s">
        <v>30</v>
      </c>
      <c r="B27" s="131"/>
      <c r="C27" s="25"/>
      <c r="D27" s="25"/>
      <c r="E27" s="16"/>
      <c r="F27" s="131" t="s">
        <v>31</v>
      </c>
      <c r="G27" s="131"/>
      <c r="H27" s="25">
        <v>5844434.5999999996</v>
      </c>
      <c r="I27" s="25">
        <v>6101953.5</v>
      </c>
      <c r="J27" s="51"/>
      <c r="K27" s="5"/>
    </row>
    <row r="28" spans="1:12" s="83" customFormat="1" ht="25.5" customHeight="1" x14ac:dyDescent="0.2">
      <c r="A28" s="132" t="s">
        <v>32</v>
      </c>
      <c r="B28" s="133"/>
      <c r="C28" s="79">
        <v>55193.7</v>
      </c>
      <c r="D28" s="79">
        <v>55193.7</v>
      </c>
      <c r="E28" s="80"/>
      <c r="F28" s="133" t="s">
        <v>33</v>
      </c>
      <c r="G28" s="133"/>
      <c r="H28" s="79"/>
      <c r="I28" s="79"/>
      <c r="J28" s="81"/>
      <c r="K28" s="82"/>
    </row>
    <row r="29" spans="1:12" s="83" customFormat="1" x14ac:dyDescent="0.2">
      <c r="A29" s="132" t="s">
        <v>34</v>
      </c>
      <c r="B29" s="133"/>
      <c r="C29" s="79">
        <v>202104.2</v>
      </c>
      <c r="D29" s="79">
        <v>196123</v>
      </c>
      <c r="E29" s="100"/>
      <c r="F29" s="133" t="s">
        <v>35</v>
      </c>
      <c r="G29" s="133"/>
      <c r="H29" s="79"/>
      <c r="I29" s="79"/>
      <c r="J29" s="81"/>
      <c r="K29" s="82"/>
    </row>
    <row r="30" spans="1:12" x14ac:dyDescent="0.2">
      <c r="A30" s="137" t="s">
        <v>36</v>
      </c>
      <c r="B30" s="131"/>
      <c r="C30" s="25"/>
      <c r="D30" s="25"/>
      <c r="E30" s="16"/>
      <c r="F30" s="131" t="s">
        <v>37</v>
      </c>
      <c r="G30" s="131"/>
      <c r="H30" s="25"/>
      <c r="I30" s="25"/>
      <c r="J30" s="13"/>
      <c r="K30" s="5"/>
    </row>
    <row r="31" spans="1:12" s="83" customFormat="1" ht="24" customHeight="1" x14ac:dyDescent="0.2">
      <c r="A31" s="132" t="s">
        <v>38</v>
      </c>
      <c r="B31" s="133"/>
      <c r="C31" s="79">
        <v>-110928.5</v>
      </c>
      <c r="D31" s="79">
        <v>-102140.9</v>
      </c>
      <c r="E31" s="80"/>
      <c r="F31" s="133" t="s">
        <v>39</v>
      </c>
      <c r="G31" s="133"/>
      <c r="H31" s="79"/>
      <c r="I31" s="79"/>
      <c r="J31" s="81"/>
      <c r="K31" s="82"/>
    </row>
    <row r="32" spans="1:12" s="83" customFormat="1" x14ac:dyDescent="0.2">
      <c r="A32" s="132" t="s">
        <v>40</v>
      </c>
      <c r="B32" s="133"/>
      <c r="C32" s="79">
        <v>81.8</v>
      </c>
      <c r="D32" s="79">
        <v>81.8</v>
      </c>
      <c r="E32" s="80"/>
      <c r="F32" s="44"/>
      <c r="G32" s="99"/>
      <c r="H32" s="101"/>
      <c r="I32" s="101"/>
      <c r="J32" s="81"/>
      <c r="K32" s="82"/>
    </row>
    <row r="33" spans="1:12" s="83" customFormat="1" ht="23.25" customHeight="1" x14ac:dyDescent="0.2">
      <c r="A33" s="132" t="s">
        <v>41</v>
      </c>
      <c r="B33" s="133"/>
      <c r="C33" s="79"/>
      <c r="D33" s="79"/>
      <c r="E33" s="80"/>
      <c r="F33" s="134" t="s">
        <v>42</v>
      </c>
      <c r="G33" s="134"/>
      <c r="H33" s="102">
        <f>SUM(H26:H32)</f>
        <v>5844434.5999999996</v>
      </c>
      <c r="I33" s="102">
        <v>6101953.5</v>
      </c>
      <c r="J33" s="81"/>
      <c r="K33" s="82"/>
    </row>
    <row r="34" spans="1:12" s="83" customFormat="1" x14ac:dyDescent="0.2">
      <c r="A34" s="132" t="s">
        <v>43</v>
      </c>
      <c r="B34" s="133"/>
      <c r="C34" s="79"/>
      <c r="D34" s="79"/>
      <c r="E34" s="80"/>
      <c r="F34" s="103"/>
      <c r="G34" s="104"/>
      <c r="H34" s="105"/>
      <c r="I34" s="105"/>
      <c r="J34" s="81"/>
      <c r="K34" s="82"/>
    </row>
    <row r="35" spans="1:12" x14ac:dyDescent="0.2">
      <c r="A35" s="26"/>
      <c r="B35" s="97"/>
      <c r="C35" s="27"/>
      <c r="D35" s="27"/>
      <c r="E35" s="16"/>
      <c r="F35" s="130" t="s">
        <v>44</v>
      </c>
      <c r="G35" s="130"/>
      <c r="H35" s="21">
        <f>+H22+H33</f>
        <v>5894199.5999999996</v>
      </c>
      <c r="I35" s="21">
        <v>6108450.5</v>
      </c>
      <c r="J35" s="13"/>
      <c r="K35" s="5"/>
    </row>
    <row r="36" spans="1:12" x14ac:dyDescent="0.2">
      <c r="A36" s="135" t="s">
        <v>45</v>
      </c>
      <c r="B36" s="130"/>
      <c r="C36" s="21">
        <f>SUM(C26:C35)</f>
        <v>3853865.2</v>
      </c>
      <c r="D36" s="21">
        <f>SUM(D26:D35)</f>
        <v>3233833.5</v>
      </c>
      <c r="E36" s="28"/>
      <c r="F36" s="20"/>
      <c r="G36" s="31"/>
      <c r="H36" s="29"/>
      <c r="I36" s="29"/>
      <c r="J36" s="13"/>
      <c r="K36" s="5"/>
    </row>
    <row r="37" spans="1:12" x14ac:dyDescent="0.2">
      <c r="A37" s="26"/>
      <c r="B37" s="20"/>
      <c r="C37" s="27"/>
      <c r="D37" s="27"/>
      <c r="E37" s="16"/>
      <c r="F37" s="136" t="s">
        <v>46</v>
      </c>
      <c r="G37" s="136"/>
      <c r="H37" s="27"/>
      <c r="I37" s="27"/>
      <c r="J37" s="13"/>
      <c r="K37" s="5"/>
    </row>
    <row r="38" spans="1:12" x14ac:dyDescent="0.2">
      <c r="A38" s="135" t="s">
        <v>47</v>
      </c>
      <c r="B38" s="130"/>
      <c r="C38" s="21">
        <f>+C22+C36</f>
        <v>4071622.4000000004</v>
      </c>
      <c r="D38" s="21">
        <f>+D22+D36</f>
        <v>3365100</v>
      </c>
      <c r="E38" s="16"/>
      <c r="F38" s="20"/>
      <c r="G38" s="31"/>
      <c r="H38" s="27"/>
      <c r="I38" s="27"/>
      <c r="J38" s="13"/>
      <c r="K38" s="5"/>
    </row>
    <row r="39" spans="1:12" x14ac:dyDescent="0.2">
      <c r="A39" s="26"/>
      <c r="B39" s="30"/>
      <c r="C39" s="84"/>
      <c r="D39" s="27"/>
      <c r="E39" s="16"/>
      <c r="F39" s="130" t="s">
        <v>48</v>
      </c>
      <c r="G39" s="130"/>
      <c r="H39" s="21">
        <f>SUM(H41:H43)</f>
        <v>5477.2</v>
      </c>
      <c r="I39" s="21">
        <v>5477.2</v>
      </c>
      <c r="J39" s="13"/>
      <c r="K39" s="5"/>
    </row>
    <row r="40" spans="1:12" x14ac:dyDescent="0.2">
      <c r="A40" s="26"/>
      <c r="B40" s="30"/>
      <c r="C40" s="27"/>
      <c r="D40" s="27"/>
      <c r="E40" s="16"/>
      <c r="F40" s="30"/>
      <c r="G40" s="15"/>
      <c r="H40" s="27"/>
      <c r="I40" s="27"/>
      <c r="J40" s="13"/>
      <c r="K40" s="5"/>
    </row>
    <row r="41" spans="1:12" x14ac:dyDescent="0.2">
      <c r="A41" s="26"/>
      <c r="B41" s="30"/>
      <c r="C41" s="27"/>
      <c r="D41" s="27"/>
      <c r="E41" s="16"/>
      <c r="F41" s="131" t="s">
        <v>49</v>
      </c>
      <c r="G41" s="131"/>
      <c r="H41" s="25">
        <v>5477.2</v>
      </c>
      <c r="I41" s="25">
        <v>5477.2</v>
      </c>
      <c r="J41" s="13"/>
      <c r="K41" s="5"/>
    </row>
    <row r="42" spans="1:12" x14ac:dyDescent="0.2">
      <c r="A42" s="26"/>
      <c r="B42" s="32"/>
      <c r="C42" s="33"/>
      <c r="D42" s="33"/>
      <c r="E42" s="16"/>
      <c r="F42" s="131" t="s">
        <v>50</v>
      </c>
      <c r="G42" s="131"/>
      <c r="H42" s="25"/>
      <c r="I42" s="25"/>
      <c r="J42" s="13"/>
      <c r="K42" s="5"/>
    </row>
    <row r="43" spans="1:12" x14ac:dyDescent="0.2">
      <c r="A43" s="26"/>
      <c r="B43" s="32"/>
      <c r="C43" s="33"/>
      <c r="D43" s="33"/>
      <c r="E43" s="16"/>
      <c r="F43" s="131" t="s">
        <v>51</v>
      </c>
      <c r="G43" s="131"/>
      <c r="H43" s="25"/>
      <c r="I43" s="25"/>
      <c r="J43" s="13"/>
      <c r="K43" s="5"/>
    </row>
    <row r="44" spans="1:12" x14ac:dyDescent="0.2">
      <c r="A44" s="26"/>
      <c r="B44" s="32"/>
      <c r="C44" s="33"/>
      <c r="D44" s="33"/>
      <c r="E44" s="16"/>
      <c r="F44" s="30"/>
      <c r="G44" s="15"/>
      <c r="H44" s="27"/>
      <c r="I44" s="27"/>
      <c r="J44" s="13"/>
      <c r="K44" s="5"/>
      <c r="L44" s="53"/>
    </row>
    <row r="45" spans="1:12" x14ac:dyDescent="0.2">
      <c r="A45" s="26"/>
      <c r="B45" s="32"/>
      <c r="C45" s="33"/>
      <c r="D45" s="33"/>
      <c r="E45" s="16"/>
      <c r="F45" s="130" t="s">
        <v>52</v>
      </c>
      <c r="G45" s="130"/>
      <c r="H45" s="21">
        <f>SUM(H47:H51)</f>
        <v>-1828054.4000000001</v>
      </c>
      <c r="I45" s="21">
        <v>-2748827.7</v>
      </c>
      <c r="J45" s="13"/>
      <c r="K45" s="5"/>
    </row>
    <row r="46" spans="1:12" ht="9" customHeight="1" x14ac:dyDescent="0.2">
      <c r="A46" s="26"/>
      <c r="B46" s="32"/>
      <c r="C46" s="33"/>
      <c r="D46" s="33"/>
      <c r="E46" s="16"/>
      <c r="F46" s="20"/>
      <c r="G46" s="15"/>
      <c r="H46" s="34"/>
      <c r="I46" s="34"/>
      <c r="J46" s="13"/>
      <c r="K46" s="5"/>
    </row>
    <row r="47" spans="1:12" ht="25.5" customHeight="1" x14ac:dyDescent="0.2">
      <c r="A47" s="26"/>
      <c r="B47" s="32"/>
      <c r="C47" s="33"/>
      <c r="D47" s="33"/>
      <c r="E47" s="16"/>
      <c r="F47" s="131" t="s">
        <v>53</v>
      </c>
      <c r="G47" s="131"/>
      <c r="H47" s="106">
        <v>920773.3</v>
      </c>
      <c r="I47" s="25"/>
      <c r="J47" s="92">
        <f>+H47-I47</f>
        <v>920773.3</v>
      </c>
      <c r="K47" s="5"/>
      <c r="L47" s="53"/>
    </row>
    <row r="48" spans="1:12" ht="18.75" customHeight="1" x14ac:dyDescent="0.2">
      <c r="A48" s="26"/>
      <c r="B48" s="32"/>
      <c r="C48" s="33"/>
      <c r="D48" s="33"/>
      <c r="E48" s="16"/>
      <c r="F48" s="131" t="s">
        <v>54</v>
      </c>
      <c r="G48" s="131"/>
      <c r="H48" s="25">
        <v>-2748827.7</v>
      </c>
      <c r="I48" s="25">
        <v>-2748827.7</v>
      </c>
      <c r="J48" s="13"/>
      <c r="K48" s="5"/>
    </row>
    <row r="49" spans="1:254" ht="17.25" customHeight="1" x14ac:dyDescent="0.2">
      <c r="A49" s="26"/>
      <c r="B49" s="32"/>
      <c r="C49" s="33"/>
      <c r="D49" s="33"/>
      <c r="E49" s="16"/>
      <c r="F49" s="131" t="s">
        <v>55</v>
      </c>
      <c r="G49" s="131"/>
      <c r="H49" s="25"/>
      <c r="I49" s="25"/>
      <c r="J49" s="13"/>
      <c r="K49" s="5"/>
    </row>
    <row r="50" spans="1:254" x14ac:dyDescent="0.2">
      <c r="A50" s="26"/>
      <c r="B50" s="30"/>
      <c r="C50" s="27"/>
      <c r="D50" s="27"/>
      <c r="E50" s="16"/>
      <c r="F50" s="131" t="s">
        <v>56</v>
      </c>
      <c r="G50" s="131"/>
      <c r="H50" s="25"/>
      <c r="I50" s="25"/>
      <c r="J50" s="13"/>
      <c r="K50" s="5"/>
    </row>
    <row r="51" spans="1:254" x14ac:dyDescent="0.2">
      <c r="A51" s="26"/>
      <c r="B51" s="30"/>
      <c r="C51" s="27"/>
      <c r="D51" s="27"/>
      <c r="E51" s="16"/>
      <c r="F51" s="131" t="s">
        <v>57</v>
      </c>
      <c r="G51" s="131"/>
      <c r="H51" s="25"/>
      <c r="I51" s="25"/>
      <c r="J51" s="13"/>
      <c r="K51" s="5"/>
    </row>
    <row r="52" spans="1:254" ht="6" customHeight="1" x14ac:dyDescent="0.2">
      <c r="A52" s="26"/>
      <c r="B52" s="30"/>
      <c r="C52" s="27"/>
      <c r="D52" s="27"/>
      <c r="E52" s="16"/>
      <c r="F52" s="30"/>
      <c r="G52" s="15"/>
      <c r="H52" s="27"/>
      <c r="I52" s="27"/>
      <c r="J52" s="13"/>
      <c r="K52" s="5"/>
    </row>
    <row r="53" spans="1:254" ht="38.25" customHeight="1" x14ac:dyDescent="0.2">
      <c r="A53" s="26"/>
      <c r="B53" s="30"/>
      <c r="C53" s="27"/>
      <c r="D53" s="27"/>
      <c r="E53" s="16"/>
      <c r="F53" s="130" t="s">
        <v>58</v>
      </c>
      <c r="G53" s="130"/>
      <c r="H53" s="21">
        <v>0</v>
      </c>
      <c r="I53" s="21">
        <v>0</v>
      </c>
      <c r="J53" s="13"/>
      <c r="K53" s="5"/>
    </row>
    <row r="54" spans="1:254" ht="3" customHeight="1" x14ac:dyDescent="0.2">
      <c r="A54" s="26"/>
      <c r="B54" s="30"/>
      <c r="C54" s="27"/>
      <c r="D54" s="27"/>
      <c r="E54" s="16"/>
      <c r="F54" s="30"/>
      <c r="G54" s="15"/>
      <c r="H54" s="27"/>
      <c r="I54" s="27"/>
      <c r="J54" s="13"/>
      <c r="K54" s="5"/>
    </row>
    <row r="55" spans="1:254" x14ac:dyDescent="0.2">
      <c r="A55" s="26"/>
      <c r="B55" s="30"/>
      <c r="C55" s="27"/>
      <c r="D55" s="27"/>
      <c r="E55" s="16"/>
      <c r="F55" s="131" t="s">
        <v>59</v>
      </c>
      <c r="G55" s="131"/>
      <c r="H55" s="25"/>
      <c r="I55" s="25"/>
      <c r="J55" s="13"/>
      <c r="K55" s="5"/>
    </row>
    <row r="56" spans="1:254" ht="23.25" customHeight="1" x14ac:dyDescent="0.2">
      <c r="A56" s="26"/>
      <c r="B56" s="30"/>
      <c r="C56" s="27"/>
      <c r="D56" s="27"/>
      <c r="E56" s="16"/>
      <c r="F56" s="131" t="s">
        <v>60</v>
      </c>
      <c r="G56" s="131"/>
      <c r="H56" s="25"/>
      <c r="I56" s="25"/>
      <c r="J56" s="13"/>
      <c r="K56" s="5"/>
    </row>
    <row r="57" spans="1:254" ht="7.5" customHeight="1" x14ac:dyDescent="0.2">
      <c r="A57" s="26"/>
      <c r="B57" s="30"/>
      <c r="C57" s="27"/>
      <c r="D57" s="27"/>
      <c r="E57" s="16"/>
      <c r="F57" s="30"/>
      <c r="G57" s="98"/>
      <c r="H57" s="27"/>
      <c r="I57" s="27"/>
      <c r="J57" s="13"/>
      <c r="K57" s="5"/>
    </row>
    <row r="58" spans="1:254" ht="13.5" customHeight="1" x14ac:dyDescent="0.2">
      <c r="A58" s="26"/>
      <c r="B58" s="30"/>
      <c r="C58" s="27"/>
      <c r="D58" s="27"/>
      <c r="E58" s="16"/>
      <c r="F58" s="130" t="s">
        <v>61</v>
      </c>
      <c r="G58" s="130"/>
      <c r="H58" s="21">
        <f>+H39+H45+H53</f>
        <v>-1822577.2000000002</v>
      </c>
      <c r="I58" s="21">
        <v>-2743350.5</v>
      </c>
      <c r="J58" s="13"/>
      <c r="K58" s="5"/>
    </row>
    <row r="59" spans="1:254" ht="5.25" customHeight="1" x14ac:dyDescent="0.2">
      <c r="A59" s="26"/>
      <c r="B59" s="30"/>
      <c r="C59" s="27"/>
      <c r="D59" s="27"/>
      <c r="E59" s="16"/>
      <c r="F59" s="30"/>
      <c r="G59" s="15"/>
      <c r="H59" s="27"/>
      <c r="I59" s="27"/>
      <c r="J59" s="13"/>
      <c r="K59" s="5"/>
    </row>
    <row r="60" spans="1:254" ht="22.5" customHeight="1" x14ac:dyDescent="0.2">
      <c r="A60" s="26"/>
      <c r="B60" s="30"/>
      <c r="C60" s="27"/>
      <c r="D60" s="27"/>
      <c r="E60" s="16"/>
      <c r="F60" s="130" t="s">
        <v>62</v>
      </c>
      <c r="G60" s="130"/>
      <c r="H60" s="21">
        <f>+H35+H58</f>
        <v>4071622.3999999994</v>
      </c>
      <c r="I60" s="21">
        <v>3365100</v>
      </c>
      <c r="J60" s="13"/>
      <c r="K60" s="5"/>
    </row>
    <row r="61" spans="1:254" ht="13.5" thickBot="1" x14ac:dyDescent="0.25">
      <c r="A61" s="35"/>
      <c r="B61" s="36"/>
      <c r="C61" s="37"/>
      <c r="D61" s="37"/>
      <c r="E61" s="38"/>
      <c r="F61" s="36"/>
      <c r="G61" s="36"/>
      <c r="H61" s="86">
        <f>+C38-H60</f>
        <v>0</v>
      </c>
      <c r="I61" s="86"/>
      <c r="J61" s="39"/>
      <c r="K61" s="5"/>
    </row>
    <row r="62" spans="1:254" ht="15" x14ac:dyDescent="0.25">
      <c r="A62" s="15"/>
      <c r="B62" s="40"/>
      <c r="C62" s="41"/>
      <c r="D62" s="41"/>
      <c r="E62" s="16"/>
      <c r="F62" s="42"/>
      <c r="G62" s="40"/>
      <c r="H62" s="41"/>
      <c r="I62" s="41"/>
      <c r="J62" s="2"/>
      <c r="K62" s="5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</row>
    <row r="63" spans="1:254" ht="15" x14ac:dyDescent="0.25">
      <c r="A63" s="129" t="s">
        <v>63</v>
      </c>
      <c r="B63" s="129"/>
      <c r="C63" s="129"/>
      <c r="D63" s="129"/>
      <c r="E63" s="129"/>
      <c r="F63" s="129"/>
      <c r="G63" s="129"/>
      <c r="H63" s="129"/>
      <c r="I63" s="129"/>
      <c r="J63" s="2"/>
      <c r="K63" s="5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</row>
    <row r="64" spans="1:254" ht="15" x14ac:dyDescent="0.25">
      <c r="A64" s="98"/>
      <c r="B64" s="98"/>
      <c r="C64" s="98"/>
      <c r="D64" s="98"/>
      <c r="E64" s="98"/>
      <c r="F64" s="98"/>
      <c r="G64" s="98"/>
      <c r="H64" s="98"/>
      <c r="I64" s="98"/>
      <c r="J64" s="2"/>
      <c r="K64" s="5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</row>
    <row r="65" spans="1:254" ht="15" x14ac:dyDescent="0.25">
      <c r="A65" s="98"/>
      <c r="B65" s="98"/>
      <c r="C65" s="98"/>
      <c r="D65" s="98"/>
      <c r="E65" s="98"/>
      <c r="F65" s="98"/>
      <c r="G65" s="98"/>
      <c r="H65" s="98"/>
      <c r="I65" s="98"/>
      <c r="J65" s="2"/>
      <c r="K65" s="5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</row>
    <row r="66" spans="1:254" ht="15" x14ac:dyDescent="0.25">
      <c r="A66" s="98"/>
      <c r="B66" s="98"/>
      <c r="C66" s="98"/>
      <c r="D66" s="98"/>
      <c r="E66" s="98"/>
      <c r="F66" s="98"/>
      <c r="G66" s="98"/>
      <c r="H66" s="98"/>
      <c r="I66" s="98"/>
      <c r="J66" s="2"/>
      <c r="K66" s="5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</row>
    <row r="67" spans="1:254" ht="15" x14ac:dyDescent="0.25">
      <c r="A67" s="15"/>
      <c r="B67" s="40"/>
      <c r="C67" s="41"/>
      <c r="D67" s="41"/>
      <c r="E67" s="2"/>
      <c r="F67" s="42"/>
      <c r="G67" s="44"/>
      <c r="H67" s="41"/>
      <c r="I67" s="41"/>
      <c r="J67" s="2"/>
      <c r="K67" s="5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</row>
    <row r="68" spans="1:254" ht="15" x14ac:dyDescent="0.25">
      <c r="A68" s="15"/>
      <c r="B68" s="124"/>
      <c r="C68" s="124"/>
      <c r="D68" s="41"/>
      <c r="E68" s="2"/>
      <c r="F68" s="125" t="s">
        <v>80</v>
      </c>
      <c r="G68" s="125"/>
      <c r="H68" s="125"/>
      <c r="I68" s="125"/>
      <c r="J68" s="2"/>
      <c r="K68" s="5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</row>
    <row r="69" spans="1:254" ht="15" x14ac:dyDescent="0.25">
      <c r="A69" s="45"/>
      <c r="B69" s="126" t="s">
        <v>83</v>
      </c>
      <c r="C69" s="126"/>
      <c r="D69" s="41"/>
      <c r="E69" s="41"/>
      <c r="F69" s="127" t="s">
        <v>81</v>
      </c>
      <c r="G69" s="127"/>
      <c r="H69" s="127"/>
      <c r="I69" s="127"/>
      <c r="J69" s="2"/>
      <c r="K69" s="5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</row>
    <row r="70" spans="1:254" ht="35.25" customHeight="1" x14ac:dyDescent="0.25">
      <c r="A70" s="46"/>
      <c r="B70" s="128" t="s">
        <v>66</v>
      </c>
      <c r="C70" s="128"/>
      <c r="D70" s="47"/>
      <c r="E70" s="47"/>
      <c r="F70" s="128" t="s">
        <v>82</v>
      </c>
      <c r="G70" s="128"/>
      <c r="H70" s="128"/>
      <c r="I70" s="128"/>
      <c r="J70" s="2"/>
      <c r="K70" s="5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</row>
    <row r="71" spans="1:254" ht="3" customHeight="1" x14ac:dyDescent="0.2"/>
    <row r="72" spans="1:254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</row>
    <row r="73" spans="1:254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</row>
    <row r="74" spans="1:254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</row>
    <row r="75" spans="1:254" x14ac:dyDescent="0.2">
      <c r="A75" s="41"/>
      <c r="B75" s="41"/>
      <c r="C75" s="41"/>
      <c r="D75" s="41"/>
      <c r="E75" s="41"/>
      <c r="F75" s="41"/>
      <c r="G75" s="41"/>
      <c r="H75" s="95" t="s">
        <v>84</v>
      </c>
      <c r="I75" s="78">
        <v>43130</v>
      </c>
      <c r="J75" s="41"/>
    </row>
    <row r="76" spans="1:254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</row>
  </sheetData>
  <mergeCells count="75">
    <mergeCell ref="A2:J2"/>
    <mergeCell ref="A3:J3"/>
    <mergeCell ref="A4:J4"/>
    <mergeCell ref="A5:J5"/>
    <mergeCell ref="A7:B8"/>
    <mergeCell ref="C7:D7"/>
    <mergeCell ref="E7:E8"/>
    <mergeCell ref="F7:G8"/>
    <mergeCell ref="H7:I7"/>
    <mergeCell ref="A10:B10"/>
    <mergeCell ref="F10:G10"/>
    <mergeCell ref="A12:B12"/>
    <mergeCell ref="F12:G12"/>
    <mergeCell ref="A14:B14"/>
    <mergeCell ref="F14:G14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F21:G21"/>
    <mergeCell ref="A22:B22"/>
    <mergeCell ref="F22:G22"/>
    <mergeCell ref="F23:G23"/>
    <mergeCell ref="A24:B24"/>
    <mergeCell ref="F24:G24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F43:G43"/>
    <mergeCell ref="A32:B32"/>
    <mergeCell ref="A33:B33"/>
    <mergeCell ref="F33:G33"/>
    <mergeCell ref="A34:B34"/>
    <mergeCell ref="F35:G35"/>
    <mergeCell ref="A36:B36"/>
    <mergeCell ref="F37:G37"/>
    <mergeCell ref="A38:B38"/>
    <mergeCell ref="F39:G39"/>
    <mergeCell ref="F41:G41"/>
    <mergeCell ref="F42:G42"/>
    <mergeCell ref="A63:I63"/>
    <mergeCell ref="F45:G45"/>
    <mergeCell ref="F47:G47"/>
    <mergeCell ref="F48:G48"/>
    <mergeCell ref="F49:G49"/>
    <mergeCell ref="F50:G50"/>
    <mergeCell ref="F51:G51"/>
    <mergeCell ref="F53:G53"/>
    <mergeCell ref="F55:G55"/>
    <mergeCell ref="F56:G56"/>
    <mergeCell ref="F58:G58"/>
    <mergeCell ref="F60:G60"/>
    <mergeCell ref="B68:C68"/>
    <mergeCell ref="F68:I68"/>
    <mergeCell ref="B69:C69"/>
    <mergeCell ref="F69:I69"/>
    <mergeCell ref="B70:C70"/>
    <mergeCell ref="F70:I70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0"/>
  <sheetViews>
    <sheetView topLeftCell="A37" zoomScale="110" zoomScaleNormal="110" workbookViewId="0">
      <selection activeCell="C38" sqref="C38"/>
    </sheetView>
  </sheetViews>
  <sheetFormatPr baseColWidth="10" defaultRowHeight="12.75" x14ac:dyDescent="0.2"/>
  <cols>
    <col min="2" max="2" width="42.28515625" customWidth="1"/>
    <col min="3" max="3" width="13.85546875" customWidth="1"/>
    <col min="4" max="4" width="14.28515625" customWidth="1"/>
    <col min="5" max="5" width="12.5703125" style="74" customWidth="1"/>
    <col min="6" max="6" width="2.85546875" style="61" customWidth="1"/>
    <col min="8" max="8" width="24" customWidth="1"/>
    <col min="9" max="9" width="14.140625" bestFit="1" customWidth="1"/>
    <col min="10" max="10" width="15.28515625" customWidth="1"/>
    <col min="11" max="11" width="13.85546875" style="74" customWidth="1"/>
    <col min="12" max="12" width="2.7109375" customWidth="1"/>
  </cols>
  <sheetData>
    <row r="1" spans="1:15" x14ac:dyDescent="0.2">
      <c r="A1" s="1"/>
      <c r="B1" s="2"/>
      <c r="C1" s="3"/>
      <c r="D1" s="3"/>
      <c r="E1" s="119"/>
      <c r="F1" s="55"/>
      <c r="G1" s="3"/>
      <c r="H1" s="3"/>
      <c r="I1" s="3"/>
      <c r="J1" s="2"/>
      <c r="K1" s="109"/>
      <c r="L1" s="5"/>
    </row>
    <row r="2" spans="1:15" ht="15" x14ac:dyDescent="0.2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5"/>
    </row>
    <row r="3" spans="1:15" ht="15" x14ac:dyDescent="0.2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5"/>
    </row>
    <row r="4" spans="1:15" ht="14.25" x14ac:dyDescent="0.2">
      <c r="A4" s="158" t="str">
        <f>'ESF '!A4:J4</f>
        <v xml:space="preserve"> al 31 de Diciembre  de 2017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5"/>
    </row>
    <row r="5" spans="1:15" x14ac:dyDescent="0.2">
      <c r="A5" s="142" t="s">
        <v>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5"/>
    </row>
    <row r="6" spans="1:15" ht="13.5" thickBot="1" x14ac:dyDescent="0.25">
      <c r="A6" s="6"/>
      <c r="B6" s="6"/>
      <c r="C6" s="6"/>
      <c r="D6" s="6"/>
      <c r="E6" s="7"/>
      <c r="F6" s="56"/>
      <c r="G6" s="6"/>
      <c r="H6" s="6"/>
      <c r="I6" s="6"/>
      <c r="J6" s="6"/>
      <c r="K6" s="110" t="e">
        <f>fecha</f>
        <v>#NAME?</v>
      </c>
      <c r="L6" s="5"/>
    </row>
    <row r="7" spans="1:15" ht="13.5" thickBot="1" x14ac:dyDescent="0.25">
      <c r="A7" s="143" t="s">
        <v>3</v>
      </c>
      <c r="B7" s="151"/>
      <c r="C7" s="147">
        <v>2017</v>
      </c>
      <c r="D7" s="148"/>
      <c r="E7" s="159"/>
      <c r="F7" s="62"/>
      <c r="G7" s="161" t="s">
        <v>3</v>
      </c>
      <c r="H7" s="151"/>
      <c r="I7" s="147">
        <v>2017</v>
      </c>
      <c r="J7" s="148"/>
      <c r="K7" s="111"/>
      <c r="L7" s="62"/>
    </row>
    <row r="8" spans="1:15" ht="13.5" thickBot="1" x14ac:dyDescent="0.25">
      <c r="A8" s="145"/>
      <c r="B8" s="152"/>
      <c r="C8" s="93" t="s">
        <v>4</v>
      </c>
      <c r="D8" s="8" t="s">
        <v>79</v>
      </c>
      <c r="E8" s="160"/>
      <c r="F8" s="63"/>
      <c r="G8" s="162"/>
      <c r="H8" s="152"/>
      <c r="I8" s="93" t="s">
        <v>4</v>
      </c>
      <c r="J8" s="8" t="s">
        <v>79</v>
      </c>
      <c r="K8" s="112"/>
      <c r="L8" s="63"/>
    </row>
    <row r="9" spans="1:15" ht="6.75" customHeight="1" x14ac:dyDescent="0.2">
      <c r="A9" s="9"/>
      <c r="B9" s="10"/>
      <c r="C9" s="10"/>
      <c r="D9" s="10"/>
      <c r="E9" s="11"/>
      <c r="F9" s="64"/>
      <c r="G9" s="10"/>
      <c r="H9" s="10"/>
      <c r="I9" s="10"/>
      <c r="J9" s="10"/>
      <c r="K9" s="113"/>
      <c r="L9" s="64"/>
    </row>
    <row r="10" spans="1:15" x14ac:dyDescent="0.2">
      <c r="A10" s="139" t="s">
        <v>5</v>
      </c>
      <c r="B10" s="136"/>
      <c r="C10" s="14"/>
      <c r="D10" s="15"/>
      <c r="E10" s="120"/>
      <c r="F10" s="65"/>
      <c r="G10" s="136" t="s">
        <v>6</v>
      </c>
      <c r="H10" s="136"/>
      <c r="I10" s="17"/>
      <c r="J10" s="17"/>
      <c r="K10" s="114"/>
      <c r="L10" s="65"/>
      <c r="N10" s="74" t="s">
        <v>69</v>
      </c>
    </row>
    <row r="11" spans="1:15" ht="6.75" customHeight="1" x14ac:dyDescent="0.2">
      <c r="A11" s="18"/>
      <c r="B11" s="17"/>
      <c r="C11" s="19"/>
      <c r="D11" s="19"/>
      <c r="E11" s="120"/>
      <c r="F11" s="65"/>
      <c r="G11" s="20"/>
      <c r="H11" s="17"/>
      <c r="I11" s="21"/>
      <c r="J11" s="21"/>
      <c r="K11" s="114"/>
      <c r="L11" s="65"/>
    </row>
    <row r="12" spans="1:15" x14ac:dyDescent="0.2">
      <c r="A12" s="135" t="s">
        <v>7</v>
      </c>
      <c r="B12" s="130"/>
      <c r="C12" s="19"/>
      <c r="D12" s="19"/>
      <c r="E12" s="120"/>
      <c r="F12" s="65"/>
      <c r="G12" s="130" t="s">
        <v>8</v>
      </c>
      <c r="H12" s="130"/>
      <c r="I12" s="19"/>
      <c r="J12" s="19"/>
      <c r="K12" s="114"/>
      <c r="L12" s="65"/>
      <c r="N12" s="75" t="s">
        <v>70</v>
      </c>
      <c r="O12" s="74" t="s">
        <v>71</v>
      </c>
    </row>
    <row r="13" spans="1:15" ht="5.25" customHeight="1" x14ac:dyDescent="0.2">
      <c r="A13" s="22"/>
      <c r="B13" s="23"/>
      <c r="C13" s="19"/>
      <c r="D13" s="19"/>
      <c r="E13" s="120"/>
      <c r="F13" s="65"/>
      <c r="G13" s="24"/>
      <c r="H13" s="23"/>
      <c r="I13" s="19"/>
      <c r="J13" s="19"/>
      <c r="K13" s="114"/>
      <c r="L13" s="65"/>
      <c r="N13" s="76"/>
    </row>
    <row r="14" spans="1:15" x14ac:dyDescent="0.2">
      <c r="A14" s="137" t="s">
        <v>9</v>
      </c>
      <c r="B14" s="131"/>
      <c r="C14" s="25">
        <f>'ESF '!C14</f>
        <v>207705.7</v>
      </c>
      <c r="D14" s="25">
        <f>'ESF '!D14</f>
        <v>115574.6</v>
      </c>
      <c r="E14" s="121">
        <f>+C14-D14</f>
        <v>92131.1</v>
      </c>
      <c r="F14" s="71"/>
      <c r="G14" s="131" t="s">
        <v>10</v>
      </c>
      <c r="H14" s="131"/>
      <c r="I14" s="25">
        <f>'ESF '!H14</f>
        <v>49765</v>
      </c>
      <c r="J14" s="25">
        <f>'ESF '!I14</f>
        <v>6497</v>
      </c>
      <c r="K14" s="115">
        <f>+I14-J14</f>
        <v>43268</v>
      </c>
      <c r="L14" s="71"/>
      <c r="N14" s="75" t="s">
        <v>70</v>
      </c>
      <c r="O14" s="74" t="s">
        <v>72</v>
      </c>
    </row>
    <row r="15" spans="1:15" x14ac:dyDescent="0.2">
      <c r="A15" s="137" t="s">
        <v>11</v>
      </c>
      <c r="B15" s="131"/>
      <c r="C15" s="25">
        <f>'ESF '!C15</f>
        <v>0.2</v>
      </c>
      <c r="D15" s="25">
        <f>'ESF '!D15</f>
        <v>15691.9</v>
      </c>
      <c r="E15" s="121">
        <f>+C15-D15</f>
        <v>-15691.699999999999</v>
      </c>
      <c r="F15" s="73" t="s">
        <v>85</v>
      </c>
      <c r="G15" s="131" t="s">
        <v>12</v>
      </c>
      <c r="H15" s="131"/>
      <c r="I15" s="25">
        <f>'ESF '!H15</f>
        <v>0</v>
      </c>
      <c r="J15" s="25">
        <f>'ESF '!I15</f>
        <v>0</v>
      </c>
      <c r="K15" s="116">
        <f t="shared" ref="K15:K20" si="0">+I15-J15</f>
        <v>0</v>
      </c>
      <c r="L15" s="66"/>
      <c r="N15" s="75" t="s">
        <v>74</v>
      </c>
      <c r="O15" s="74" t="s">
        <v>73</v>
      </c>
    </row>
    <row r="16" spans="1:15" x14ac:dyDescent="0.2">
      <c r="A16" s="137" t="s">
        <v>13</v>
      </c>
      <c r="B16" s="131"/>
      <c r="C16" s="25">
        <f>'ESF '!C16</f>
        <v>0</v>
      </c>
      <c r="D16" s="25">
        <f>'ESF '!D16</f>
        <v>0</v>
      </c>
      <c r="E16" s="122">
        <f t="shared" ref="E16:E20" si="1">+C16-D16</f>
        <v>0</v>
      </c>
      <c r="F16" s="67"/>
      <c r="G16" s="131" t="s">
        <v>14</v>
      </c>
      <c r="H16" s="131"/>
      <c r="I16" s="25">
        <f>'ESF '!H16</f>
        <v>0</v>
      </c>
      <c r="J16" s="25">
        <f>'ESF '!I16</f>
        <v>0</v>
      </c>
      <c r="K16" s="116">
        <f>+I16-J16</f>
        <v>0</v>
      </c>
      <c r="L16" s="85"/>
    </row>
    <row r="17" spans="1:15" x14ac:dyDescent="0.2">
      <c r="A17" s="137" t="s">
        <v>15</v>
      </c>
      <c r="B17" s="131"/>
      <c r="C17" s="25">
        <f>'ESF '!C17</f>
        <v>10051.299999999999</v>
      </c>
      <c r="D17" s="25">
        <f>'ESF '!D17</f>
        <v>0</v>
      </c>
      <c r="E17" s="121">
        <f t="shared" si="1"/>
        <v>10051.299999999999</v>
      </c>
      <c r="F17" s="73"/>
      <c r="G17" s="131" t="s">
        <v>16</v>
      </c>
      <c r="H17" s="131"/>
      <c r="I17" s="25">
        <f>'ESF '!H17</f>
        <v>0</v>
      </c>
      <c r="J17" s="25">
        <f>'ESF '!I17</f>
        <v>0</v>
      </c>
      <c r="K17" s="116">
        <f t="shared" si="0"/>
        <v>0</v>
      </c>
      <c r="L17" s="67"/>
    </row>
    <row r="18" spans="1:15" x14ac:dyDescent="0.2">
      <c r="A18" s="137" t="s">
        <v>17</v>
      </c>
      <c r="B18" s="131"/>
      <c r="C18" s="25">
        <f>'ESF '!C18</f>
        <v>0</v>
      </c>
      <c r="D18" s="25">
        <f>'ESF '!D18</f>
        <v>0</v>
      </c>
      <c r="E18" s="122">
        <f t="shared" si="1"/>
        <v>0</v>
      </c>
      <c r="F18" s="67"/>
      <c r="G18" s="131" t="s">
        <v>18</v>
      </c>
      <c r="H18" s="131"/>
      <c r="I18" s="25">
        <f>'ESF '!H18</f>
        <v>0</v>
      </c>
      <c r="J18" s="25">
        <f>'ESF '!I18</f>
        <v>0</v>
      </c>
      <c r="K18" s="116">
        <f t="shared" si="0"/>
        <v>0</v>
      </c>
      <c r="L18" s="67"/>
      <c r="N18" s="74" t="s">
        <v>75</v>
      </c>
    </row>
    <row r="19" spans="1:15" x14ac:dyDescent="0.2">
      <c r="A19" s="137" t="s">
        <v>19</v>
      </c>
      <c r="B19" s="131"/>
      <c r="C19" s="25">
        <f>'ESF '!C19</f>
        <v>0</v>
      </c>
      <c r="D19" s="25">
        <f>'ESF '!D19</f>
        <v>0</v>
      </c>
      <c r="E19" s="122">
        <f t="shared" si="1"/>
        <v>0</v>
      </c>
      <c r="F19" s="67"/>
      <c r="G19" s="131" t="s">
        <v>20</v>
      </c>
      <c r="H19" s="131"/>
      <c r="I19" s="25">
        <f>'ESF '!H19</f>
        <v>0</v>
      </c>
      <c r="J19" s="25">
        <f>'ESF '!I19</f>
        <v>0</v>
      </c>
      <c r="K19" s="116">
        <f t="shared" si="0"/>
        <v>0</v>
      </c>
      <c r="L19" s="67"/>
    </row>
    <row r="20" spans="1:15" x14ac:dyDescent="0.2">
      <c r="A20" s="137" t="s">
        <v>21</v>
      </c>
      <c r="B20" s="131"/>
      <c r="C20" s="25">
        <f>'ESF '!C20</f>
        <v>0</v>
      </c>
      <c r="D20" s="25">
        <f>'ESF '!D20</f>
        <v>0</v>
      </c>
      <c r="E20" s="122">
        <f t="shared" si="1"/>
        <v>0</v>
      </c>
      <c r="F20" s="67"/>
      <c r="G20" s="131" t="s">
        <v>22</v>
      </c>
      <c r="H20" s="131"/>
      <c r="I20" s="25">
        <f>'ESF '!H20</f>
        <v>0</v>
      </c>
      <c r="J20" s="25">
        <f>'ESF '!I20</f>
        <v>0</v>
      </c>
      <c r="K20" s="116">
        <f t="shared" si="0"/>
        <v>0</v>
      </c>
      <c r="L20" s="67"/>
      <c r="N20" s="75" t="s">
        <v>74</v>
      </c>
      <c r="O20" s="74" t="s">
        <v>76</v>
      </c>
    </row>
    <row r="21" spans="1:15" ht="17.25" customHeight="1" x14ac:dyDescent="0.2">
      <c r="A21" s="26"/>
      <c r="B21" s="49"/>
      <c r="C21" s="25">
        <f>'ESF '!C21</f>
        <v>0</v>
      </c>
      <c r="D21" s="25">
        <f>'ESF '!D21</f>
        <v>0</v>
      </c>
      <c r="E21" s="120"/>
      <c r="F21" s="65"/>
      <c r="G21" s="131" t="s">
        <v>23</v>
      </c>
      <c r="H21" s="131"/>
      <c r="I21" s="25">
        <f>'ESF '!H21</f>
        <v>0</v>
      </c>
      <c r="J21" s="25">
        <f>'ESF '!I21</f>
        <v>0</v>
      </c>
      <c r="K21" s="115">
        <f>+I21-J21</f>
        <v>0</v>
      </c>
      <c r="L21" s="71"/>
      <c r="N21" s="76"/>
    </row>
    <row r="22" spans="1:15" x14ac:dyDescent="0.2">
      <c r="A22" s="135" t="s">
        <v>24</v>
      </c>
      <c r="B22" s="130"/>
      <c r="C22" s="108">
        <f>'ESF '!C22</f>
        <v>217757.2</v>
      </c>
      <c r="D22" s="108">
        <f>'ESF '!D22</f>
        <v>131266.5</v>
      </c>
      <c r="E22" s="21">
        <f>SUM(E14:E21)</f>
        <v>86490.700000000012</v>
      </c>
      <c r="F22" s="68"/>
      <c r="G22" s="130" t="s">
        <v>25</v>
      </c>
      <c r="H22" s="130"/>
      <c r="I22" s="25">
        <f>'ESF '!H22</f>
        <v>49765</v>
      </c>
      <c r="J22" s="25">
        <f>'ESF '!I22</f>
        <v>6497</v>
      </c>
      <c r="K22" s="21">
        <f>SUM(K14:K21)</f>
        <v>43268</v>
      </c>
      <c r="L22" s="68"/>
      <c r="N22" s="75" t="s">
        <v>74</v>
      </c>
      <c r="O22" s="74" t="s">
        <v>77</v>
      </c>
    </row>
    <row r="23" spans="1:15" x14ac:dyDescent="0.2">
      <c r="A23" s="18"/>
      <c r="B23" s="48"/>
      <c r="C23" s="25">
        <f>'ESF '!C23</f>
        <v>0</v>
      </c>
      <c r="D23" s="25">
        <f>'ESF '!D23</f>
        <v>0</v>
      </c>
      <c r="E23" s="45"/>
      <c r="F23" s="68"/>
      <c r="I23" s="25">
        <f>'ESF '!H23</f>
        <v>0</v>
      </c>
      <c r="J23" s="25">
        <f>'ESF '!I23</f>
        <v>0</v>
      </c>
      <c r="K23" s="116"/>
      <c r="L23" s="68"/>
      <c r="N23" s="75" t="s">
        <v>70</v>
      </c>
      <c r="O23" s="74" t="s">
        <v>78</v>
      </c>
    </row>
    <row r="24" spans="1:15" x14ac:dyDescent="0.2">
      <c r="A24" s="135" t="s">
        <v>26</v>
      </c>
      <c r="B24" s="130"/>
      <c r="C24" s="25">
        <f>'ESF '!C24</f>
        <v>0</v>
      </c>
      <c r="D24" s="25">
        <f>'ESF '!D24</f>
        <v>0</v>
      </c>
      <c r="E24" s="120"/>
      <c r="F24" s="65"/>
      <c r="G24" s="130" t="s">
        <v>27</v>
      </c>
      <c r="H24" s="130"/>
      <c r="I24" s="25">
        <f>'ESF '!H24</f>
        <v>0</v>
      </c>
      <c r="J24" s="25">
        <f>'ESF '!I24</f>
        <v>0</v>
      </c>
      <c r="K24" s="116"/>
      <c r="L24" s="65"/>
    </row>
    <row r="25" spans="1:15" ht="4.5" customHeight="1" x14ac:dyDescent="0.2">
      <c r="A25" s="26"/>
      <c r="B25" s="30"/>
      <c r="C25" s="25">
        <f>'ESF '!C25</f>
        <v>0</v>
      </c>
      <c r="D25" s="25">
        <f>'ESF '!D25</f>
        <v>0</v>
      </c>
      <c r="E25" s="120"/>
      <c r="F25" s="65"/>
      <c r="G25" s="30"/>
      <c r="H25" s="49"/>
      <c r="I25" s="25">
        <f>'ESF '!H25</f>
        <v>0</v>
      </c>
      <c r="J25" s="25">
        <f>'ESF '!I25</f>
        <v>0</v>
      </c>
      <c r="K25" s="116"/>
      <c r="L25" s="65"/>
    </row>
    <row r="26" spans="1:15" x14ac:dyDescent="0.2">
      <c r="A26" s="137" t="s">
        <v>28</v>
      </c>
      <c r="B26" s="131"/>
      <c r="C26" s="25">
        <f>'ESF '!C26</f>
        <v>3707414</v>
      </c>
      <c r="D26" s="25">
        <f>'ESF '!D26</f>
        <v>3084575.9</v>
      </c>
      <c r="E26" s="121">
        <f>+C26-D26</f>
        <v>622838.10000000009</v>
      </c>
      <c r="F26" s="71"/>
      <c r="G26" s="131" t="s">
        <v>29</v>
      </c>
      <c r="H26" s="131"/>
      <c r="I26" s="25">
        <f>'ESF '!H26</f>
        <v>0</v>
      </c>
      <c r="J26" s="25">
        <f>'ESF '!I26</f>
        <v>0</v>
      </c>
      <c r="K26" s="116"/>
      <c r="L26" s="67"/>
    </row>
    <row r="27" spans="1:15" x14ac:dyDescent="0.2">
      <c r="A27" s="137" t="s">
        <v>30</v>
      </c>
      <c r="B27" s="131"/>
      <c r="C27" s="25">
        <f>'ESF '!C27</f>
        <v>0</v>
      </c>
      <c r="D27" s="25">
        <f>'ESF '!D27</f>
        <v>0</v>
      </c>
      <c r="E27" s="122">
        <f t="shared" ref="E27:E32" si="2">+C27-D27</f>
        <v>0</v>
      </c>
      <c r="F27" s="67"/>
      <c r="G27" s="131" t="s">
        <v>31</v>
      </c>
      <c r="H27" s="131"/>
      <c r="I27" s="25">
        <f>'ESF '!H27</f>
        <v>5844434.5999999996</v>
      </c>
      <c r="J27" s="25">
        <f>'ESF '!I27</f>
        <v>6101953.5</v>
      </c>
      <c r="K27" s="116">
        <f t="shared" ref="K27:K56" si="3">+I27-J27</f>
        <v>-257518.90000000037</v>
      </c>
      <c r="L27" s="72"/>
    </row>
    <row r="28" spans="1:15" x14ac:dyDescent="0.2">
      <c r="A28" s="137" t="s">
        <v>32</v>
      </c>
      <c r="B28" s="131"/>
      <c r="C28" s="25">
        <f>'ESF '!C28</f>
        <v>55193.7</v>
      </c>
      <c r="D28" s="25">
        <f>'ESF '!D28</f>
        <v>55193.7</v>
      </c>
      <c r="E28" s="122">
        <f>+C28-D28</f>
        <v>0</v>
      </c>
      <c r="F28" s="67"/>
      <c r="G28" s="131" t="s">
        <v>33</v>
      </c>
      <c r="H28" s="131"/>
      <c r="I28" s="25">
        <f>'ESF '!H28</f>
        <v>0</v>
      </c>
      <c r="J28" s="25">
        <f>'ESF '!I28</f>
        <v>0</v>
      </c>
      <c r="K28" s="116">
        <f t="shared" si="3"/>
        <v>0</v>
      </c>
      <c r="L28" s="67"/>
    </row>
    <row r="29" spans="1:15" x14ac:dyDescent="0.2">
      <c r="A29" s="137" t="s">
        <v>34</v>
      </c>
      <c r="B29" s="131"/>
      <c r="C29" s="25">
        <f>'ESF '!C29</f>
        <v>202104.2</v>
      </c>
      <c r="D29" s="25">
        <f>'ESF '!D29</f>
        <v>196123</v>
      </c>
      <c r="E29" s="121">
        <f>+C29-D29</f>
        <v>5981.2000000000116</v>
      </c>
      <c r="F29" s="71"/>
      <c r="G29" s="131" t="s">
        <v>35</v>
      </c>
      <c r="H29" s="131"/>
      <c r="I29" s="25">
        <f>'ESF '!H29</f>
        <v>0</v>
      </c>
      <c r="J29" s="25">
        <f>'ESF '!I29</f>
        <v>0</v>
      </c>
      <c r="K29" s="116">
        <f t="shared" si="3"/>
        <v>0</v>
      </c>
      <c r="L29" s="67"/>
    </row>
    <row r="30" spans="1:15" x14ac:dyDescent="0.2">
      <c r="A30" s="137" t="s">
        <v>36</v>
      </c>
      <c r="B30" s="131"/>
      <c r="C30" s="25">
        <f>'ESF '!C30</f>
        <v>0</v>
      </c>
      <c r="D30" s="25">
        <f>'ESF '!D30</f>
        <v>0</v>
      </c>
      <c r="E30" s="122">
        <f t="shared" si="2"/>
        <v>0</v>
      </c>
      <c r="F30" s="67"/>
      <c r="G30" s="131" t="s">
        <v>37</v>
      </c>
      <c r="H30" s="131"/>
      <c r="I30" s="25">
        <f>'ESF '!H30</f>
        <v>0</v>
      </c>
      <c r="J30" s="25">
        <f>'ESF '!I30</f>
        <v>0</v>
      </c>
      <c r="K30" s="116">
        <f t="shared" si="3"/>
        <v>0</v>
      </c>
      <c r="L30" s="67"/>
    </row>
    <row r="31" spans="1:15" x14ac:dyDescent="0.2">
      <c r="A31" s="137" t="s">
        <v>38</v>
      </c>
      <c r="B31" s="131"/>
      <c r="C31" s="25">
        <f>'ESF '!C31</f>
        <v>-110928.5</v>
      </c>
      <c r="D31" s="25">
        <f>'ESF '!D31</f>
        <v>-102140.9</v>
      </c>
      <c r="E31" s="121">
        <f>+C31-D31</f>
        <v>-8787.6000000000058</v>
      </c>
      <c r="F31" s="73"/>
      <c r="G31" s="131" t="s">
        <v>39</v>
      </c>
      <c r="H31" s="131"/>
      <c r="I31" s="25">
        <f>'ESF '!H31</f>
        <v>0</v>
      </c>
      <c r="J31" s="25">
        <f>'ESF '!I31</f>
        <v>0</v>
      </c>
      <c r="K31" s="116">
        <f t="shared" si="3"/>
        <v>0</v>
      </c>
      <c r="L31" s="69"/>
    </row>
    <row r="32" spans="1:15" x14ac:dyDescent="0.2">
      <c r="A32" s="137" t="s">
        <v>40</v>
      </c>
      <c r="B32" s="131"/>
      <c r="C32" s="25">
        <f>'ESF '!C32</f>
        <v>81.8</v>
      </c>
      <c r="D32" s="25">
        <f>'ESF '!D32</f>
        <v>81.8</v>
      </c>
      <c r="E32" s="122">
        <f t="shared" si="2"/>
        <v>0</v>
      </c>
      <c r="F32" s="67"/>
      <c r="G32" s="30"/>
      <c r="H32" s="49"/>
      <c r="I32" s="25">
        <f>'ESF '!H32</f>
        <v>0</v>
      </c>
      <c r="J32" s="25">
        <f>'ESF '!I32</f>
        <v>0</v>
      </c>
      <c r="K32" s="116"/>
      <c r="L32" s="67"/>
    </row>
    <row r="33" spans="1:12" ht="23.25" customHeight="1" x14ac:dyDescent="0.2">
      <c r="A33" s="137" t="s">
        <v>41</v>
      </c>
      <c r="B33" s="131"/>
      <c r="C33" s="25">
        <f>'ESF '!C33</f>
        <v>0</v>
      </c>
      <c r="D33" s="25">
        <f>'ESF '!D33</f>
        <v>0</v>
      </c>
      <c r="E33" s="120"/>
      <c r="F33" s="65"/>
      <c r="G33" s="130" t="s">
        <v>42</v>
      </c>
      <c r="H33" s="130"/>
      <c r="I33" s="25">
        <f>'ESF '!H33</f>
        <v>5844434.5999999996</v>
      </c>
      <c r="J33" s="25">
        <f>'ESF '!I33</f>
        <v>6101953.5</v>
      </c>
      <c r="K33" s="21">
        <f>SUM(K26:K32)</f>
        <v>-257518.90000000037</v>
      </c>
      <c r="L33" s="65"/>
    </row>
    <row r="34" spans="1:12" x14ac:dyDescent="0.2">
      <c r="A34" s="137" t="s">
        <v>43</v>
      </c>
      <c r="B34" s="131"/>
      <c r="C34" s="25">
        <f>'ESF '!C34</f>
        <v>0</v>
      </c>
      <c r="D34" s="25">
        <f>'ESF '!D34</f>
        <v>0</v>
      </c>
      <c r="E34" s="120"/>
      <c r="F34" s="65"/>
      <c r="G34" s="20"/>
      <c r="H34" s="48"/>
      <c r="I34" s="25">
        <f>'ESF '!H34</f>
        <v>0</v>
      </c>
      <c r="J34" s="25">
        <f>'ESF '!I34</f>
        <v>0</v>
      </c>
      <c r="K34" s="116">
        <f t="shared" si="3"/>
        <v>0</v>
      </c>
      <c r="L34" s="65"/>
    </row>
    <row r="35" spans="1:12" x14ac:dyDescent="0.2">
      <c r="A35" s="26"/>
      <c r="B35" s="49"/>
      <c r="C35" s="25">
        <f>'ESF '!C35</f>
        <v>0</v>
      </c>
      <c r="D35" s="25">
        <f>'ESF '!D35</f>
        <v>0</v>
      </c>
      <c r="E35" s="120"/>
      <c r="F35" s="65"/>
      <c r="G35" s="130" t="s">
        <v>44</v>
      </c>
      <c r="H35" s="130"/>
      <c r="I35" s="25">
        <f>'ESF '!H35</f>
        <v>5894199.5999999996</v>
      </c>
      <c r="J35" s="25">
        <f>'ESF '!I35</f>
        <v>6108450.5</v>
      </c>
      <c r="K35" s="21">
        <f>+K22+K33</f>
        <v>-214250.90000000037</v>
      </c>
      <c r="L35" s="65"/>
    </row>
    <row r="36" spans="1:12" x14ac:dyDescent="0.2">
      <c r="A36" s="135" t="s">
        <v>45</v>
      </c>
      <c r="B36" s="130"/>
      <c r="C36" s="108">
        <f>'ESF '!C36</f>
        <v>3853865.2</v>
      </c>
      <c r="D36" s="108">
        <f>'ESF '!D36</f>
        <v>3233833.5</v>
      </c>
      <c r="E36" s="21">
        <f>SUM(E26:E35)</f>
        <v>620031.70000000007</v>
      </c>
      <c r="F36" s="68"/>
      <c r="G36" s="20"/>
      <c r="H36" s="31"/>
      <c r="I36" s="25">
        <f>'ESF '!H36</f>
        <v>0</v>
      </c>
      <c r="J36" s="25">
        <f>'ESF '!I36</f>
        <v>0</v>
      </c>
      <c r="K36" s="116">
        <f t="shared" si="3"/>
        <v>0</v>
      </c>
      <c r="L36" s="68"/>
    </row>
    <row r="37" spans="1:12" x14ac:dyDescent="0.2">
      <c r="A37" s="26"/>
      <c r="B37" s="20"/>
      <c r="C37" s="108"/>
      <c r="D37" s="108"/>
      <c r="E37" s="45"/>
      <c r="F37" s="65"/>
      <c r="G37" s="136" t="s">
        <v>46</v>
      </c>
      <c r="H37" s="136"/>
      <c r="I37" s="25">
        <f>'ESF '!H37</f>
        <v>0</v>
      </c>
      <c r="J37" s="25">
        <f>'ESF '!I37</f>
        <v>0</v>
      </c>
      <c r="K37" s="116">
        <f t="shared" si="3"/>
        <v>0</v>
      </c>
      <c r="L37" s="65"/>
    </row>
    <row r="38" spans="1:12" x14ac:dyDescent="0.2">
      <c r="A38" s="135" t="s">
        <v>47</v>
      </c>
      <c r="B38" s="130"/>
      <c r="C38" s="108">
        <f>'ESF '!C38</f>
        <v>4071622.4000000004</v>
      </c>
      <c r="D38" s="108">
        <f>'ESF '!D38</f>
        <v>3365100</v>
      </c>
      <c r="E38" s="21">
        <f>+E22+E36</f>
        <v>706522.40000000014</v>
      </c>
      <c r="F38" s="65"/>
      <c r="G38" s="20"/>
      <c r="H38" s="31"/>
      <c r="I38" s="25">
        <f>'ESF '!H38</f>
        <v>0</v>
      </c>
      <c r="J38" s="25">
        <f>'ESF '!I38</f>
        <v>0</v>
      </c>
      <c r="K38" s="116">
        <f t="shared" si="3"/>
        <v>0</v>
      </c>
      <c r="L38" s="65"/>
    </row>
    <row r="39" spans="1:12" x14ac:dyDescent="0.2">
      <c r="A39" s="26"/>
      <c r="B39" s="30"/>
      <c r="C39" s="27"/>
      <c r="D39" s="27"/>
      <c r="E39" s="120"/>
      <c r="F39" s="65"/>
      <c r="G39" s="130" t="s">
        <v>48</v>
      </c>
      <c r="H39" s="130"/>
      <c r="I39" s="25">
        <f>'ESF '!H39</f>
        <v>5477.2</v>
      </c>
      <c r="J39" s="25">
        <f>'ESF '!I39</f>
        <v>5477.2</v>
      </c>
      <c r="K39" s="21">
        <f>SUM(K41:K43)</f>
        <v>0</v>
      </c>
      <c r="L39" s="65"/>
    </row>
    <row r="40" spans="1:12" x14ac:dyDescent="0.2">
      <c r="A40" s="26"/>
      <c r="B40" s="30"/>
      <c r="C40" s="27"/>
      <c r="D40" s="27"/>
      <c r="E40" s="120"/>
      <c r="F40" s="65"/>
      <c r="G40" s="30"/>
      <c r="H40" s="15"/>
      <c r="I40" s="25">
        <f>'ESF '!H40</f>
        <v>0</v>
      </c>
      <c r="J40" s="25">
        <f>'ESF '!I40</f>
        <v>0</v>
      </c>
      <c r="K40" s="116">
        <f t="shared" si="3"/>
        <v>0</v>
      </c>
      <c r="L40" s="65"/>
    </row>
    <row r="41" spans="1:12" x14ac:dyDescent="0.2">
      <c r="A41" s="26"/>
      <c r="B41" s="30"/>
      <c r="C41" s="27"/>
      <c r="D41" s="27"/>
      <c r="E41" s="120"/>
      <c r="F41" s="65"/>
      <c r="G41" s="131" t="s">
        <v>49</v>
      </c>
      <c r="H41" s="131"/>
      <c r="I41" s="25">
        <f>'ESF '!H41</f>
        <v>5477.2</v>
      </c>
      <c r="J41" s="25">
        <f>'ESF '!I41</f>
        <v>5477.2</v>
      </c>
      <c r="K41" s="116">
        <f t="shared" si="3"/>
        <v>0</v>
      </c>
      <c r="L41" s="65"/>
    </row>
    <row r="42" spans="1:12" x14ac:dyDescent="0.2">
      <c r="A42" s="26"/>
      <c r="B42" s="32"/>
      <c r="C42" s="33"/>
      <c r="D42" s="33"/>
      <c r="E42" s="120"/>
      <c r="F42" s="65"/>
      <c r="G42" s="131" t="s">
        <v>50</v>
      </c>
      <c r="H42" s="131"/>
      <c r="I42" s="25">
        <f>'ESF '!H42</f>
        <v>0</v>
      </c>
      <c r="J42" s="25">
        <f>'ESF '!I42</f>
        <v>0</v>
      </c>
      <c r="K42" s="116">
        <f t="shared" si="3"/>
        <v>0</v>
      </c>
      <c r="L42" s="65"/>
    </row>
    <row r="43" spans="1:12" x14ac:dyDescent="0.2">
      <c r="A43" s="26"/>
      <c r="B43" s="32"/>
      <c r="C43" s="33"/>
      <c r="D43" s="33"/>
      <c r="E43" s="120"/>
      <c r="F43" s="65"/>
      <c r="G43" s="131" t="s">
        <v>51</v>
      </c>
      <c r="H43" s="131"/>
      <c r="I43" s="25">
        <f>'ESF '!H43</f>
        <v>0</v>
      </c>
      <c r="J43" s="25">
        <f>'ESF '!I43</f>
        <v>0</v>
      </c>
      <c r="K43" s="116">
        <f t="shared" si="3"/>
        <v>0</v>
      </c>
      <c r="L43" s="65"/>
    </row>
    <row r="44" spans="1:12" x14ac:dyDescent="0.2">
      <c r="A44" s="26"/>
      <c r="B44" s="32"/>
      <c r="C44" s="33"/>
      <c r="D44" s="33"/>
      <c r="E44" s="120"/>
      <c r="F44" s="65"/>
      <c r="G44" s="30"/>
      <c r="H44" s="15"/>
      <c r="I44" s="25">
        <f>'ESF '!H44</f>
        <v>0</v>
      </c>
      <c r="J44" s="25">
        <f>'ESF '!I44</f>
        <v>0</v>
      </c>
      <c r="K44" s="116">
        <f t="shared" si="3"/>
        <v>0</v>
      </c>
      <c r="L44" s="65"/>
    </row>
    <row r="45" spans="1:12" x14ac:dyDescent="0.2">
      <c r="A45" s="26"/>
      <c r="B45" s="32"/>
      <c r="C45" s="33"/>
      <c r="D45" s="33"/>
      <c r="E45" s="120"/>
      <c r="F45" s="65"/>
      <c r="G45" s="130" t="s">
        <v>52</v>
      </c>
      <c r="H45" s="130"/>
      <c r="I45" s="25">
        <f>'ESF '!H45</f>
        <v>-1828054.4000000001</v>
      </c>
      <c r="J45" s="25">
        <f>'ESF '!I45</f>
        <v>-2748827.7</v>
      </c>
      <c r="K45" s="21">
        <f>SUM(K47:K51)</f>
        <v>920773.3</v>
      </c>
      <c r="L45" s="65"/>
    </row>
    <row r="46" spans="1:12" x14ac:dyDescent="0.2">
      <c r="A46" s="26"/>
      <c r="B46" s="32"/>
      <c r="C46" s="33"/>
      <c r="D46" s="33"/>
      <c r="E46" s="120"/>
      <c r="F46" s="65"/>
      <c r="G46" s="20"/>
      <c r="H46" s="15"/>
      <c r="I46" s="25">
        <f>'ESF '!H46</f>
        <v>0</v>
      </c>
      <c r="J46" s="25">
        <f>'ESF '!I46</f>
        <v>0</v>
      </c>
      <c r="K46" s="116">
        <f t="shared" si="3"/>
        <v>0</v>
      </c>
      <c r="L46" s="65"/>
    </row>
    <row r="47" spans="1:12" ht="27" customHeight="1" x14ac:dyDescent="0.2">
      <c r="A47" s="26"/>
      <c r="B47" s="32"/>
      <c r="C47" s="33"/>
      <c r="D47" s="33"/>
      <c r="E47" s="120"/>
      <c r="F47" s="65"/>
      <c r="G47" s="157" t="s">
        <v>53</v>
      </c>
      <c r="H47" s="157"/>
      <c r="I47" s="25">
        <f>'ESF '!H47</f>
        <v>920773.3</v>
      </c>
      <c r="J47" s="25">
        <f>'ESF '!I47</f>
        <v>0</v>
      </c>
      <c r="K47" s="115">
        <f t="shared" si="3"/>
        <v>920773.3</v>
      </c>
      <c r="L47" s="71"/>
    </row>
    <row r="48" spans="1:12" ht="23.25" customHeight="1" x14ac:dyDescent="0.2">
      <c r="A48" s="26"/>
      <c r="B48" s="32"/>
      <c r="C48" s="33"/>
      <c r="D48" s="33"/>
      <c r="E48" s="120"/>
      <c r="F48" s="65"/>
      <c r="G48" s="131" t="s">
        <v>54</v>
      </c>
      <c r="H48" s="131"/>
      <c r="I48" s="25">
        <f>'ESF '!H48</f>
        <v>-2748827.7</v>
      </c>
      <c r="J48" s="25">
        <f>'ESF '!I48</f>
        <v>-2748827.7</v>
      </c>
      <c r="K48" s="25">
        <f>I48-J48</f>
        <v>0</v>
      </c>
      <c r="L48" s="65"/>
    </row>
    <row r="49" spans="1:255" ht="17.25" customHeight="1" x14ac:dyDescent="0.2">
      <c r="A49" s="26"/>
      <c r="B49" s="32"/>
      <c r="C49" s="33"/>
      <c r="D49" s="33"/>
      <c r="E49" s="120"/>
      <c r="F49" s="65"/>
      <c r="G49" s="131" t="s">
        <v>55</v>
      </c>
      <c r="H49" s="131"/>
      <c r="I49" s="25">
        <f>'ESF '!H49</f>
        <v>0</v>
      </c>
      <c r="J49" s="25">
        <f>'ESF '!I49</f>
        <v>0</v>
      </c>
      <c r="K49" s="117">
        <f t="shared" si="3"/>
        <v>0</v>
      </c>
      <c r="L49" s="65"/>
    </row>
    <row r="50" spans="1:255" x14ac:dyDescent="0.2">
      <c r="A50" s="26"/>
      <c r="B50" s="30"/>
      <c r="C50" s="27"/>
      <c r="D50" s="27"/>
      <c r="E50" s="120"/>
      <c r="F50" s="65"/>
      <c r="G50" s="131" t="s">
        <v>56</v>
      </c>
      <c r="H50" s="131"/>
      <c r="I50" s="25">
        <f>'ESF '!H50</f>
        <v>0</v>
      </c>
      <c r="J50" s="25">
        <f>'ESF '!I50</f>
        <v>0</v>
      </c>
      <c r="K50" s="117">
        <f t="shared" si="3"/>
        <v>0</v>
      </c>
      <c r="L50" s="65"/>
    </row>
    <row r="51" spans="1:255" ht="21.75" customHeight="1" x14ac:dyDescent="0.2">
      <c r="A51" s="26"/>
      <c r="B51" s="30"/>
      <c r="C51" s="27"/>
      <c r="D51" s="27"/>
      <c r="E51" s="120"/>
      <c r="F51" s="65"/>
      <c r="G51" s="131" t="s">
        <v>57</v>
      </c>
      <c r="H51" s="131"/>
      <c r="I51" s="25">
        <f>'ESF '!H51</f>
        <v>0</v>
      </c>
      <c r="J51" s="25">
        <f>'ESF '!I51</f>
        <v>0</v>
      </c>
      <c r="K51" s="117">
        <f t="shared" si="3"/>
        <v>0</v>
      </c>
      <c r="L51" s="65"/>
    </row>
    <row r="52" spans="1:255" ht="6" customHeight="1" x14ac:dyDescent="0.2">
      <c r="A52" s="26"/>
      <c r="B52" s="30"/>
      <c r="C52" s="27"/>
      <c r="D52" s="27"/>
      <c r="E52" s="120"/>
      <c r="F52" s="65"/>
      <c r="G52" s="30"/>
      <c r="H52" s="15"/>
      <c r="I52" s="25">
        <f>'ESF '!H52</f>
        <v>0</v>
      </c>
      <c r="J52" s="25">
        <f>'ESF '!I52</f>
        <v>0</v>
      </c>
      <c r="K52" s="117"/>
      <c r="L52" s="65"/>
    </row>
    <row r="53" spans="1:255" ht="10.5" customHeight="1" x14ac:dyDescent="0.2">
      <c r="A53" s="26"/>
      <c r="B53" s="30"/>
      <c r="C53" s="27"/>
      <c r="D53" s="27"/>
      <c r="E53" s="120"/>
      <c r="F53" s="65"/>
      <c r="G53" s="130" t="s">
        <v>58</v>
      </c>
      <c r="H53" s="130"/>
      <c r="I53" s="25">
        <f>'ESF '!H53</f>
        <v>0</v>
      </c>
      <c r="J53" s="25">
        <f>'ESF '!I53</f>
        <v>0</v>
      </c>
      <c r="K53" s="117">
        <f t="shared" si="3"/>
        <v>0</v>
      </c>
      <c r="L53" s="65"/>
    </row>
    <row r="54" spans="1:255" x14ac:dyDescent="0.2">
      <c r="A54" s="26"/>
      <c r="B54" s="30"/>
      <c r="C54" s="27"/>
      <c r="D54" s="27"/>
      <c r="E54" s="120"/>
      <c r="F54" s="65"/>
      <c r="G54" s="30"/>
      <c r="H54" s="15"/>
      <c r="I54" s="25">
        <f>'ESF '!H54</f>
        <v>0</v>
      </c>
      <c r="J54" s="25">
        <f>'ESF '!I54</f>
        <v>0</v>
      </c>
      <c r="K54" s="117">
        <f t="shared" si="3"/>
        <v>0</v>
      </c>
      <c r="L54" s="65"/>
    </row>
    <row r="55" spans="1:255" x14ac:dyDescent="0.2">
      <c r="A55" s="26"/>
      <c r="B55" s="30"/>
      <c r="C55" s="27"/>
      <c r="D55" s="27"/>
      <c r="E55" s="120"/>
      <c r="F55" s="65"/>
      <c r="G55" s="131" t="s">
        <v>59</v>
      </c>
      <c r="H55" s="131"/>
      <c r="I55" s="25">
        <f>'ESF '!H55</f>
        <v>0</v>
      </c>
      <c r="J55" s="25">
        <f>'ESF '!I55</f>
        <v>0</v>
      </c>
      <c r="K55" s="117">
        <f t="shared" si="3"/>
        <v>0</v>
      </c>
      <c r="L55" s="65"/>
    </row>
    <row r="56" spans="1:255" x14ac:dyDescent="0.2">
      <c r="A56" s="26"/>
      <c r="B56" s="30"/>
      <c r="C56" s="27"/>
      <c r="D56" s="27"/>
      <c r="E56" s="120"/>
      <c r="F56" s="65"/>
      <c r="G56" s="131" t="s">
        <v>60</v>
      </c>
      <c r="H56" s="131"/>
      <c r="I56" s="25">
        <f>'ESF '!H56</f>
        <v>0</v>
      </c>
      <c r="J56" s="25">
        <f>'ESF '!I56</f>
        <v>0</v>
      </c>
      <c r="K56" s="117">
        <f t="shared" si="3"/>
        <v>0</v>
      </c>
      <c r="L56" s="65"/>
    </row>
    <row r="57" spans="1:255" x14ac:dyDescent="0.2">
      <c r="A57" s="26"/>
      <c r="B57" s="30"/>
      <c r="C57" s="27"/>
      <c r="D57" s="27"/>
      <c r="E57" s="120"/>
      <c r="F57" s="65"/>
      <c r="G57" s="30"/>
      <c r="H57" s="50"/>
      <c r="I57" s="25">
        <f>'ESF '!H57</f>
        <v>0</v>
      </c>
      <c r="J57" s="25">
        <f>'ESF '!I57</f>
        <v>0</v>
      </c>
      <c r="K57" s="117"/>
      <c r="L57" s="65"/>
    </row>
    <row r="58" spans="1:255" ht="25.5" customHeight="1" x14ac:dyDescent="0.2">
      <c r="A58" s="26"/>
      <c r="B58" s="30"/>
      <c r="C58" s="27"/>
      <c r="D58" s="27"/>
      <c r="E58" s="120"/>
      <c r="F58" s="65"/>
      <c r="G58" s="130" t="s">
        <v>61</v>
      </c>
      <c r="H58" s="130"/>
      <c r="I58" s="25">
        <f>'ESF '!H58</f>
        <v>-1822577.2000000002</v>
      </c>
      <c r="J58" s="25">
        <f>'ESF '!I58</f>
        <v>-2743350.5</v>
      </c>
      <c r="K58" s="21">
        <f>+K39+K45+K53</f>
        <v>920773.3</v>
      </c>
      <c r="L58" s="65"/>
    </row>
    <row r="59" spans="1:255" x14ac:dyDescent="0.2">
      <c r="A59" s="26"/>
      <c r="B59" s="30"/>
      <c r="C59" s="27"/>
      <c r="D59" s="27"/>
      <c r="E59" s="120"/>
      <c r="F59" s="65"/>
      <c r="G59" s="30"/>
      <c r="H59" s="15"/>
      <c r="I59" s="25">
        <f>'ESF '!H59</f>
        <v>0</v>
      </c>
      <c r="J59" s="25">
        <f>'ESF '!I59</f>
        <v>0</v>
      </c>
      <c r="K59" s="116"/>
      <c r="L59" s="65"/>
    </row>
    <row r="60" spans="1:255" ht="22.5" customHeight="1" x14ac:dyDescent="0.2">
      <c r="A60" s="26"/>
      <c r="B60" s="30"/>
      <c r="C60" s="27"/>
      <c r="D60" s="27"/>
      <c r="E60" s="120"/>
      <c r="F60" s="65"/>
      <c r="G60" s="130" t="s">
        <v>62</v>
      </c>
      <c r="H60" s="130"/>
      <c r="I60" s="25">
        <f>'ESF '!H60</f>
        <v>4071622.3999999994</v>
      </c>
      <c r="J60" s="25">
        <f>'ESF '!I60</f>
        <v>3365100</v>
      </c>
      <c r="K60" s="21">
        <f>+K35+K58</f>
        <v>706522.39999999967</v>
      </c>
      <c r="L60" s="65"/>
    </row>
    <row r="61" spans="1:255" ht="13.5" thickBot="1" x14ac:dyDescent="0.25">
      <c r="A61" s="35"/>
      <c r="B61" s="36"/>
      <c r="C61" s="37"/>
      <c r="D61" s="37"/>
      <c r="E61" s="123"/>
      <c r="F61" s="70"/>
      <c r="G61" s="36"/>
      <c r="H61" s="36"/>
      <c r="I61" s="37"/>
      <c r="J61" s="37"/>
      <c r="K61" s="118"/>
      <c r="L61" s="70"/>
    </row>
    <row r="62" spans="1:255" ht="15" x14ac:dyDescent="0.25">
      <c r="A62" s="15"/>
      <c r="B62" s="40"/>
      <c r="C62" s="41"/>
      <c r="D62" s="41"/>
      <c r="E62" s="120"/>
      <c r="F62" s="57"/>
      <c r="G62" s="42"/>
      <c r="H62" s="40"/>
      <c r="I62" s="41"/>
      <c r="J62" s="41"/>
      <c r="K62" s="109"/>
      <c r="L62" s="5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</row>
    <row r="63" spans="1:255" ht="15" x14ac:dyDescent="0.25">
      <c r="A63" s="129" t="s">
        <v>63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09"/>
      <c r="L63" s="5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</row>
    <row r="64" spans="1:255" ht="15" x14ac:dyDescent="0.25">
      <c r="A64" s="50"/>
      <c r="B64" s="50"/>
      <c r="C64" s="50"/>
      <c r="D64" s="50"/>
      <c r="E64" s="107"/>
      <c r="F64" s="54"/>
      <c r="G64" s="50"/>
      <c r="H64" s="50"/>
      <c r="I64" s="50"/>
      <c r="J64" s="50"/>
      <c r="K64" s="109"/>
      <c r="L64" s="5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</row>
    <row r="65" spans="1:255" ht="15" x14ac:dyDescent="0.25">
      <c r="A65" s="50"/>
      <c r="B65" s="50"/>
      <c r="C65" s="50"/>
      <c r="D65" s="50"/>
      <c r="E65" s="107"/>
      <c r="F65" s="54"/>
      <c r="G65" s="50"/>
      <c r="H65" s="50"/>
      <c r="I65" s="50"/>
      <c r="J65" s="50"/>
      <c r="K65" s="109"/>
      <c r="L65" s="5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</row>
    <row r="66" spans="1:255" ht="15" x14ac:dyDescent="0.25">
      <c r="A66" s="50"/>
      <c r="B66" s="50"/>
      <c r="C66" s="50"/>
      <c r="D66" s="50"/>
      <c r="E66" s="107"/>
      <c r="F66" s="54"/>
      <c r="G66" s="50"/>
      <c r="H66" s="50"/>
      <c r="I66" s="50"/>
      <c r="J66" s="50"/>
      <c r="K66" s="109"/>
      <c r="L66" s="5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</row>
    <row r="67" spans="1:255" ht="15" x14ac:dyDescent="0.25">
      <c r="A67" s="15"/>
      <c r="B67" s="40"/>
      <c r="C67" s="41"/>
      <c r="D67" s="41"/>
      <c r="E67" s="109"/>
      <c r="F67" s="58"/>
      <c r="G67" s="42"/>
      <c r="H67" s="44"/>
      <c r="I67" s="41"/>
      <c r="J67" s="41"/>
      <c r="K67" s="109"/>
      <c r="L67" s="5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</row>
    <row r="68" spans="1:255" ht="15" x14ac:dyDescent="0.25">
      <c r="A68" s="15"/>
      <c r="B68" s="40"/>
      <c r="C68" s="41"/>
      <c r="D68" s="41"/>
      <c r="E68" s="109"/>
      <c r="F68" s="58"/>
      <c r="G68" s="125" t="s">
        <v>68</v>
      </c>
      <c r="H68" s="125"/>
      <c r="I68" s="125"/>
      <c r="J68" s="125"/>
      <c r="K68" s="109"/>
      <c r="L68" s="5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</row>
    <row r="69" spans="1:255" ht="15" x14ac:dyDescent="0.25">
      <c r="A69" s="45"/>
      <c r="B69" s="155" t="s">
        <v>64</v>
      </c>
      <c r="C69" s="155"/>
      <c r="D69" s="41"/>
      <c r="E69" s="41"/>
      <c r="F69" s="59"/>
      <c r="G69" s="156" t="s">
        <v>65</v>
      </c>
      <c r="H69" s="156"/>
      <c r="I69" s="156"/>
      <c r="J69" s="156"/>
      <c r="K69" s="109"/>
      <c r="L69" s="5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</row>
    <row r="70" spans="1:255" ht="13.5" customHeight="1" x14ac:dyDescent="0.25">
      <c r="A70" s="46"/>
      <c r="B70" s="154" t="s">
        <v>66</v>
      </c>
      <c r="C70" s="154"/>
      <c r="D70" s="47"/>
      <c r="E70" s="47"/>
      <c r="F70" s="60"/>
      <c r="G70" s="154" t="s">
        <v>67</v>
      </c>
      <c r="H70" s="154"/>
      <c r="I70" s="154"/>
      <c r="J70" s="154"/>
      <c r="K70" s="109"/>
      <c r="L70" s="5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</row>
  </sheetData>
  <mergeCells count="73">
    <mergeCell ref="A2:K2"/>
    <mergeCell ref="A3:K3"/>
    <mergeCell ref="A4:K4"/>
    <mergeCell ref="A5:K5"/>
    <mergeCell ref="A7:B8"/>
    <mergeCell ref="C7:D7"/>
    <mergeCell ref="E7:E8"/>
    <mergeCell ref="G7:H8"/>
    <mergeCell ref="I7:J7"/>
    <mergeCell ref="A10:B10"/>
    <mergeCell ref="G10:H10"/>
    <mergeCell ref="A12:B12"/>
    <mergeCell ref="G12:H12"/>
    <mergeCell ref="A14:B14"/>
    <mergeCell ref="G14:H14"/>
    <mergeCell ref="A15:B15"/>
    <mergeCell ref="G15:H15"/>
    <mergeCell ref="A16:B16"/>
    <mergeCell ref="G16:H16"/>
    <mergeCell ref="A17:B17"/>
    <mergeCell ref="G17:H17"/>
    <mergeCell ref="A26:B26"/>
    <mergeCell ref="G26:H26"/>
    <mergeCell ref="A18:B18"/>
    <mergeCell ref="G18:H18"/>
    <mergeCell ref="A19:B19"/>
    <mergeCell ref="G19:H19"/>
    <mergeCell ref="A20:B20"/>
    <mergeCell ref="G20:H20"/>
    <mergeCell ref="G21:H21"/>
    <mergeCell ref="A22:B22"/>
    <mergeCell ref="G22:H22"/>
    <mergeCell ref="A24:B24"/>
    <mergeCell ref="G24:H24"/>
    <mergeCell ref="A27:B27"/>
    <mergeCell ref="G27:H27"/>
    <mergeCell ref="A28:B28"/>
    <mergeCell ref="G28:H28"/>
    <mergeCell ref="A29:B29"/>
    <mergeCell ref="G29:H29"/>
    <mergeCell ref="G39:H39"/>
    <mergeCell ref="A30:B30"/>
    <mergeCell ref="G30:H30"/>
    <mergeCell ref="A31:B31"/>
    <mergeCell ref="G31:H31"/>
    <mergeCell ref="A32:B32"/>
    <mergeCell ref="A33:B33"/>
    <mergeCell ref="G33:H33"/>
    <mergeCell ref="A34:B34"/>
    <mergeCell ref="G35:H35"/>
    <mergeCell ref="A36:B36"/>
    <mergeCell ref="G37:H37"/>
    <mergeCell ref="A38:B38"/>
    <mergeCell ref="G56:H56"/>
    <mergeCell ref="G41:H41"/>
    <mergeCell ref="G42:H42"/>
    <mergeCell ref="G43:H43"/>
    <mergeCell ref="G45:H45"/>
    <mergeCell ref="G47:H47"/>
    <mergeCell ref="G48:H48"/>
    <mergeCell ref="G49:H49"/>
    <mergeCell ref="G50:H50"/>
    <mergeCell ref="G51:H51"/>
    <mergeCell ref="G53:H53"/>
    <mergeCell ref="G55:H55"/>
    <mergeCell ref="B70:C70"/>
    <mergeCell ref="G70:J70"/>
    <mergeCell ref="G58:H58"/>
    <mergeCell ref="G60:H60"/>
    <mergeCell ref="A63:J63"/>
    <mergeCell ref="G68:J68"/>
    <mergeCell ref="B69:C69"/>
    <mergeCell ref="G69:J69"/>
  </mergeCells>
  <printOptions horizontalCentered="1"/>
  <pageMargins left="0.31496062992125984" right="0.31496062992125984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ESF </vt:lpstr>
      <vt:lpstr>Hoja1 (ACUMULADO)</vt:lpstr>
      <vt:lpstr>'ESF '!Área_de_impresión</vt:lpstr>
      <vt:lpstr>'Hoja1 (ACUMULADO)'!Área_de_impresión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1</cp:lastModifiedBy>
  <cp:lastPrinted>2018-01-18T23:15:26Z</cp:lastPrinted>
  <dcterms:created xsi:type="dcterms:W3CDTF">2015-01-29T21:03:06Z</dcterms:created>
  <dcterms:modified xsi:type="dcterms:W3CDTF">2018-01-31T16:45:52Z</dcterms:modified>
</cp:coreProperties>
</file>