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09 SEPTIEMBRE 2017\JUNIO 2017\"/>
    </mc:Choice>
  </mc:AlternateContent>
  <bookViews>
    <workbookView xWindow="0" yWindow="0" windowWidth="19200" windowHeight="12870"/>
  </bookViews>
  <sheets>
    <sheet name="Acumulado" sheetId="2" r:id="rId1"/>
  </sheets>
  <definedNames>
    <definedName name="_xlnm.Print_Area" localSheetId="0">Acumulado!$B$2:$G$95</definedName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F76" i="2"/>
  <c r="G69" i="2"/>
  <c r="F69" i="2"/>
  <c r="G64" i="2"/>
  <c r="F64" i="2"/>
  <c r="F80" i="2" s="1"/>
  <c r="D61" i="2"/>
  <c r="C61" i="2"/>
  <c r="G58" i="2"/>
  <c r="F58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F9" i="2"/>
  <c r="D9" i="2"/>
  <c r="C9" i="2"/>
  <c r="C47" i="2" s="1"/>
  <c r="C63" i="2" s="1"/>
  <c r="F47" i="2" l="1"/>
  <c r="F60" i="2" s="1"/>
  <c r="F82" i="2" s="1"/>
  <c r="G80" i="2"/>
  <c r="G60" i="2"/>
  <c r="G82" i="2" s="1"/>
  <c r="D47" i="2"/>
  <c r="D63" i="2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<sst xmlns="http://schemas.openxmlformats.org/spreadsheetml/2006/main" count="128" uniqueCount="126">
  <si>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</si>
  <si>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</si>
  <si>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</si>
  <si>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</si>
  <si>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</si>
  <si>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</si>
  <si>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</si>
  <si>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</si>
  <si>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</si>
  <si>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</si>
  <si>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</si>
  <si>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</si>
  <si>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</si>
  <si>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</si>
  <si>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</si>
  <si>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</si>
  <si>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</si>
  <si>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</si>
  <si>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</si>
  <si>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</si>
  <si>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</si>
  <si>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</si>
  <si>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</si>
  <si>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</si>
  <si>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</si>
  <si>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</si>
  <si>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</si>
  <si>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</si>
  <si>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</si>
  <si>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</si>
  <si>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</si>
  <si>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</si>
  <si>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</si>
  <si>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</si>
  <si>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</si>
  <si>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</si>
  <si>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</si>
  <si>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</si>
  <si>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</si>
  <si>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</si>
  <si>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</si>
  <si>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</si>
  <si>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</si>
  <si>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</si>
  <si>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</si>
  <si>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</si>
  <si>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</si>
  <si>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</si>
  <si>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</si>
  <si>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</si>
  <si>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</si>
  <si>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</si>
  <si>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</si>
  <si>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</si>
  <si>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</si>
  <si>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</si>
  <si>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</si>
  <si>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</si>
  <si>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</si>
  <si>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</si>
  <si>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</si>
  <si>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</si>
  <si>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</si>
  <si>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</si>
  <si>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</si>
  <si>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</si>
  <si>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</si>
  <si>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</si>
  <si>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</si>
  <si>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</si>
  <si>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</si>
  <si>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</si>
  <si>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</si>
  <si>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</si>
  <si>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</si>
  <si>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</si>
  <si>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</si>
  <si>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</si>
  <si>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</si>
  <si>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</si>
  <si>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</si>
  <si>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</si>
  <si>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</si>
  <si>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</si>
  <si>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</si>
  <si>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</si>
  <si>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</si>
  <si>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</si>
  <si>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</si>
  <si>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</si>
  <si>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</si>
  <si>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</si>
  <si>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</si>
  <si>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</si>
  <si>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</si>
  <si>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</si>
  <si>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</si>
  <si>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</si>
  <si>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</si>
  <si>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</si>
  <si>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</si>
  <si>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</si>
  <si>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</si>
  <si>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</si>
  <si>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</si>
  <si>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</si>
  <si>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</si>
  <si>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</si>
  <si>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</si>
  <si>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</si>
  <si>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</si>
  <si>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</si>
  <si>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</si>
  <si>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</si>
  <si>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</si>
  <si>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</si>
  <si>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</si>
  <si>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</si>
  <si>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</si>
  <si>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</si>
  <si>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</si>
  <si>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</si>
  <si>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1. Estado de Situación Financiera Detallado - LDF</t>
  </si>
  <si>
    <t>1° de Enero</t>
  </si>
  <si>
    <t>Instituto de la Función Registral del Estado de México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</si>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</sst>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0" cy="752475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1</xdr:row>
      <xdr:rowOff>19050</xdr:rowOff>
    </xdr:from>
    <xdr:to>
      <xdr:col>1</xdr:col>
      <xdr:colOff>981074</xdr:colOff>
      <xdr:row>4</xdr:row>
      <xdr:rowOff>180452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4" y="209550"/>
          <a:ext cx="962025" cy="73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3914775</xdr:colOff>
      <xdr:row>1</xdr:row>
      <xdr:rowOff>38101</xdr:rowOff>
    </xdr:from>
    <xdr:to>
      <xdr:col>6</xdr:col>
      <xdr:colOff>743276</xdr:colOff>
      <xdr:row>4</xdr:row>
      <xdr:rowOff>180975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228601"/>
          <a:ext cx="1638626" cy="7143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142875</xdr:rowOff>
    </xdr:from>
    <xdr:to>
      <xdr:col>1</xdr:col>
      <xdr:colOff>2963008</xdr:colOff>
      <xdr:row>93</xdr:row>
      <xdr:rowOff>92320</xdr:rowOff>
    </xdr:to>
    <xdr:sp macro="" textlink="">
      <xdr:nvSpPr>
        <xdr:cNvPr id="5" name="3 CuadroTexto"/>
        <xdr:cNvSpPr txBox="1"/>
      </xdr:nvSpPr>
      <xdr:spPr>
        <a:xfrm>
          <a:off x="180975" y="1637347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28574</xdr:colOff>
      <xdr:row>88</xdr:row>
      <xdr:rowOff>138480</xdr:rowOff>
    </xdr:from>
    <xdr:to>
      <xdr:col>4</xdr:col>
      <xdr:colOff>1748935</xdr:colOff>
      <xdr:row>93</xdr:row>
      <xdr:rowOff>76201</xdr:rowOff>
    </xdr:to>
    <xdr:sp macro="" textlink="">
      <xdr:nvSpPr>
        <xdr:cNvPr id="6" name="4 CuadroTexto"/>
        <xdr:cNvSpPr txBox="1"/>
      </xdr:nvSpPr>
      <xdr:spPr>
        <a:xfrm>
          <a:off x="3857624" y="1636908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2466976</xdr:colOff>
      <xdr:row>88</xdr:row>
      <xdr:rowOff>123826</xdr:rowOff>
    </xdr:from>
    <xdr:to>
      <xdr:col>7</xdr:col>
      <xdr:colOff>47626</xdr:colOff>
      <xdr:row>92</xdr:row>
      <xdr:rowOff>123826</xdr:rowOff>
    </xdr:to>
    <xdr:sp macro="" textlink="">
      <xdr:nvSpPr>
        <xdr:cNvPr id="7" name="3 CuadroTexto"/>
        <xdr:cNvSpPr txBox="1"/>
      </xdr:nvSpPr>
      <xdr:spPr>
        <a:xfrm>
          <a:off x="7820026" y="16354426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B4" zoomScale="120" zoomScaleNormal="120" zoomScaleSheetLayoutView="120" workbookViewId="0">
      <selection activeCell="B10" sqref="B10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124</v>
      </c>
      <c r="C2" s="47"/>
      <c r="D2" s="47"/>
      <c r="E2" s="47"/>
      <c r="F2" s="47"/>
      <c r="G2" s="48"/>
    </row>
    <row r="3" spans="1:12" x14ac:dyDescent="0.25">
      <c r="B3" s="49" t="s">
        <v>122</v>
      </c>
      <c r="C3" s="50"/>
      <c r="D3" s="50"/>
      <c r="E3" s="50"/>
      <c r="F3" s="50"/>
      <c r="G3" s="51"/>
    </row>
    <row r="4" spans="1:12" x14ac:dyDescent="0.25">
      <c r="B4" s="49" t="s">
        <v>125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123</v>
      </c>
      <c r="E6" s="16" t="s">
        <v>3</v>
      </c>
      <c r="F6" s="16" t="s">
        <v>121</v>
      </c>
      <c r="G6" s="16" t="s">
        <v>123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162455.5</v>
      </c>
      <c r="D9" s="17">
        <f>D10+D11+D12+D13+D14+D15+D16</f>
        <v>115574.6</v>
      </c>
      <c r="E9" s="31" t="s">
        <v>9</v>
      </c>
      <c r="F9" s="17">
        <f>F10+F11+F12+F13+F14+F15+F16+F17+F18</f>
        <v>7142.6</v>
      </c>
      <c r="G9" s="17">
        <f>G10+G11+G12+G13+G14+G15+G16+G17+G18</f>
        <v>6497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35083.4</v>
      </c>
      <c r="D11" s="18">
        <v>11191.6</v>
      </c>
      <c r="E11" s="32" t="s">
        <v>13</v>
      </c>
      <c r="F11" s="18">
        <v>2288.8000000000002</v>
      </c>
      <c r="G11" s="18">
        <v>2844.2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127339.1</v>
      </c>
      <c r="D13" s="18">
        <v>104350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2">
      <c r="A15" s="2"/>
      <c r="B15" s="32" t="s">
        <v>20</v>
      </c>
      <c r="C15" s="19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1348.7</v>
      </c>
      <c r="G16" s="18">
        <v>1051.5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19013.2</v>
      </c>
      <c r="D17" s="17">
        <f>D18+D19+D20+D21+D22+D23+D24</f>
        <v>15691.9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3505.1</v>
      </c>
      <c r="G18" s="18">
        <v>2601.3000000000002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>
        <v>18943.2</v>
      </c>
      <c r="D19" s="18">
        <v>15691.9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70</v>
      </c>
      <c r="D20" s="18"/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19"/>
      <c r="D22" s="18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/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0</v>
      </c>
      <c r="D31" s="20">
        <f>D32+D33+D34+D35+D36</f>
        <v>0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0</v>
      </c>
      <c r="D36" s="21">
        <v>0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181468.7</v>
      </c>
      <c r="D47" s="44">
        <f>D9+D17+D25+D31+D38+D41</f>
        <v>131266.5</v>
      </c>
      <c r="E47" s="38" t="s">
        <v>83</v>
      </c>
      <c r="F47" s="43">
        <f>F9+F19+F23+F26+F27+F31+F38+F42</f>
        <v>7142.6</v>
      </c>
      <c r="G47" s="43">
        <f>G9+G19+G23+G26+G27+G31+G38+G42</f>
        <v>6497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3317427.6</v>
      </c>
      <c r="D51" s="18">
        <v>3084575.9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5976541.5999999996</v>
      </c>
      <c r="G52" s="18">
        <v>6101953.5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196697.2</v>
      </c>
      <c r="D54" s="18">
        <v>196123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-110491.4</v>
      </c>
      <c r="D56" s="18">
        <v>-102140.9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5976541.5999999996</v>
      </c>
      <c r="G58" s="43">
        <f>G51+G52+G53+G54+G55+G56</f>
        <v>6101953.5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5983684.1999999993</v>
      </c>
      <c r="G60" s="43">
        <f>G47+G58</f>
        <v>6108450.5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3458908.9000000004</v>
      </c>
      <c r="D61" s="43">
        <f>D51+D52+D53+D54+D55+D56+D57+D58+D59</f>
        <v>3233833.5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3640377.6000000006</v>
      </c>
      <c r="D63" s="43">
        <f>D47+D61</f>
        <v>3365100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-2348783.8000000003</v>
      </c>
      <c r="G69" s="43">
        <f>G70+G71+G72+G73+G74</f>
        <v>-2748827.7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400043.9</v>
      </c>
      <c r="G70" s="18"/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-2748827.7</v>
      </c>
      <c r="G71" s="18">
        <v>-2748827.7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-2343306.6</v>
      </c>
      <c r="G80" s="43">
        <f>G64+G69+G76</f>
        <v>-2743350.5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3640377.5999999992</v>
      </c>
      <c r="G82" s="43">
        <f>G60+G80</f>
        <v>3365100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in="1" max="6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2017-04-25T18:31:10Z</cp:lastPrinted>
  <dcterms:created xsi:type="dcterms:W3CDTF">2017-04-24T16:01:41Z</dcterms:created>
  <dcterms:modified xsi:type="dcterms:W3CDTF">2017-10-13T18:56:09Z</dcterms:modified>
</cp:coreProperties>
</file>