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6\"/>
    </mc:Choice>
  </mc:AlternateContent>
  <bookViews>
    <workbookView xWindow="0" yWindow="0" windowWidth="28800" windowHeight="13125"/>
  </bookViews>
  <sheets>
    <sheet name="Calendari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9" i="1" s="1"/>
  <c r="C60" i="1"/>
  <c r="C57" i="1"/>
  <c r="C56" i="1"/>
  <c r="C54" i="1"/>
  <c r="C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C51" i="1"/>
  <c r="C50" i="1"/>
  <c r="C49" i="1"/>
  <c r="C48" i="1"/>
  <c r="C47" i="1"/>
  <c r="C44" i="1" s="1"/>
  <c r="C46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3" i="1"/>
  <c r="C40" i="1" s="1"/>
  <c r="C42" i="1"/>
  <c r="O41" i="1"/>
  <c r="O40" i="1" s="1"/>
  <c r="N41" i="1"/>
  <c r="N40" i="1" s="1"/>
  <c r="N9" i="1" s="1"/>
  <c r="M41" i="1"/>
  <c r="L41" i="1"/>
  <c r="K41" i="1"/>
  <c r="J41" i="1"/>
  <c r="I41" i="1"/>
  <c r="I40" i="1" s="1"/>
  <c r="I9" i="1" s="1"/>
  <c r="H41" i="1"/>
  <c r="G41" i="1"/>
  <c r="G40" i="1" s="1"/>
  <c r="F41" i="1"/>
  <c r="F40" i="1" s="1"/>
  <c r="F9" i="1" s="1"/>
  <c r="E41" i="1"/>
  <c r="D41" i="1"/>
  <c r="M40" i="1"/>
  <c r="M9" i="1" s="1"/>
  <c r="L40" i="1"/>
  <c r="K40" i="1"/>
  <c r="J40" i="1"/>
  <c r="H40" i="1"/>
  <c r="E40" i="1"/>
  <c r="E9" i="1" s="1"/>
  <c r="D40" i="1"/>
  <c r="C39" i="1"/>
  <c r="C36" i="1" s="1"/>
  <c r="C38" i="1"/>
  <c r="C37" i="1"/>
  <c r="C34" i="1"/>
  <c r="C33" i="1"/>
  <c r="C29" i="1" s="1"/>
  <c r="C31" i="1"/>
  <c r="C30" i="1"/>
  <c r="O29" i="1"/>
  <c r="O9" i="1" s="1"/>
  <c r="N29" i="1"/>
  <c r="M29" i="1"/>
  <c r="L29" i="1"/>
  <c r="L9" i="1" s="1"/>
  <c r="K29" i="1"/>
  <c r="K9" i="1" s="1"/>
  <c r="J29" i="1"/>
  <c r="J9" i="1" s="1"/>
  <c r="I29" i="1"/>
  <c r="H29" i="1"/>
  <c r="H9" i="1" s="1"/>
  <c r="G29" i="1"/>
  <c r="G9" i="1" s="1"/>
  <c r="F29" i="1"/>
  <c r="E29" i="1"/>
  <c r="D29" i="1"/>
  <c r="D9" i="1" s="1"/>
  <c r="C28" i="1"/>
  <c r="C26" i="1" s="1"/>
  <c r="C27" i="1"/>
  <c r="C25" i="1"/>
  <c r="C20" i="1" s="1"/>
  <c r="C24" i="1"/>
  <c r="C23" i="1"/>
  <c r="C22" i="1"/>
  <c r="C21" i="1"/>
  <c r="C19" i="1"/>
  <c r="C18" i="1"/>
  <c r="C17" i="1"/>
  <c r="C16" i="1"/>
  <c r="C15" i="1"/>
  <c r="C13" i="1"/>
  <c r="C12" i="1"/>
  <c r="C11" i="1"/>
  <c r="C10" i="1" s="1"/>
  <c r="C9" i="1" l="1"/>
</calcChain>
</file>

<file path=xl/sharedStrings.xml><?xml version="1.0" encoding="utf-8"?>
<sst xmlns="http://schemas.openxmlformats.org/spreadsheetml/2006/main" count="70" uniqueCount="68">
  <si>
    <t>Instituto de la Función Registral del Estado de México</t>
  </si>
  <si>
    <t>Estructura del Calendario de Ingresos base mensual del Ejercicio Fiscal 2016</t>
  </si>
  <si>
    <t>(Miles de Pesos)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</si>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</sst>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#.0"/>
    <numFmt numFmtId="165" formatCode="###,###.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2" fillId="0" borderId="9" xfId="2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left"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5" xfId="1" applyNumberFormat="1" applyFont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horizontal="left" vertical="center" wrapText="1"/>
    </xf>
    <xf numFmtId="165" fontId="5" fillId="0" borderId="8" xfId="1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3" fillId="0" borderId="0" xfId="0" applyNumberFormat="1" applyFont="1"/>
    <xf numFmtId="164" fontId="3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 applyProtection="1">
      <alignment horizontal="center"/>
    </xf>
    <xf numFmtId="164" fontId="2" fillId="0" borderId="2" xfId="2" applyNumberFormat="1" applyFont="1" applyFill="1" applyBorder="1" applyAlignment="1" applyProtection="1">
      <alignment horizontal="center"/>
    </xf>
    <xf numFmtId="164" fontId="2" fillId="0" borderId="3" xfId="2" applyNumberFormat="1" applyFont="1" applyFill="1" applyBorder="1" applyAlignment="1" applyProtection="1">
      <alignment horizontal="center"/>
    </xf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2" fillId="0" borderId="4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5" xfId="2" applyNumberFormat="1" applyFont="1" applyFill="1" applyBorder="1" applyAlignment="1" applyProtection="1">
      <alignment horizontal="center"/>
    </xf>
    <xf numFmtId="164" fontId="2" fillId="0" borderId="6" xfId="2" applyNumberFormat="1" applyFont="1" applyFill="1" applyBorder="1" applyAlignment="1" applyProtection="1">
      <alignment horizontal="center"/>
    </xf>
    <xf numFmtId="164" fontId="2" fillId="0" borderId="7" xfId="2" applyNumberFormat="1" applyFont="1" applyFill="1" applyBorder="1" applyAlignment="1" applyProtection="1">
      <alignment horizontal="center"/>
    </xf>
    <xf numFmtId="164" fontId="2" fillId="0" borderId="8" xfId="2" applyNumberFormat="1" applyFont="1" applyFill="1" applyBorder="1" applyAlignment="1" applyProtection="1">
      <alignment horizontal="center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3" xfId="2" applyNumberFormat="1" applyFont="1" applyFill="1" applyBorder="1" applyAlignment="1" applyProtection="1">
      <alignment horizontal="center" vertical="center"/>
    </xf>
    <xf numFmtId="164" fontId="2" fillId="0" borderId="4" xfId="2" applyNumberFormat="1" applyFont="1" applyFill="1" applyBorder="1" applyAlignment="1" applyProtection="1">
      <alignment horizontal="center" vertical="center"/>
    </xf>
    <xf numFmtId="164" fontId="2" fillId="0" borderId="5" xfId="2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64</xdr:row>
      <xdr:rowOff>9524</xdr:rowOff>
    </xdr:from>
    <xdr:to>
      <xdr:col>2</xdr:col>
      <xdr:colOff>673575</xdr:colOff>
      <xdr:row>69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3782674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63</xdr:row>
      <xdr:rowOff>180975</xdr:rowOff>
    </xdr:from>
    <xdr:to>
      <xdr:col>7</xdr:col>
      <xdr:colOff>683101</xdr:colOff>
      <xdr:row>69</xdr:row>
      <xdr:rowOff>171450</xdr:rowOff>
    </xdr:to>
    <xdr:sp macro="" textlink="">
      <xdr:nvSpPr>
        <xdr:cNvPr id="3" name="CuadroTexto 2"/>
        <xdr:cNvSpPr txBox="1"/>
      </xdr:nvSpPr>
      <xdr:spPr>
        <a:xfrm>
          <a:off x="7800976" y="13763625"/>
          <a:ext cx="34263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64</xdr:row>
      <xdr:rowOff>19050</xdr:rowOff>
    </xdr:from>
    <xdr:to>
      <xdr:col>12</xdr:col>
      <xdr:colOff>873599</xdr:colOff>
      <xdr:row>69</xdr:row>
      <xdr:rowOff>161925</xdr:rowOff>
    </xdr:to>
    <xdr:sp macro="" textlink="">
      <xdr:nvSpPr>
        <xdr:cNvPr id="4" name="CuadroTexto 3"/>
        <xdr:cNvSpPr txBox="1"/>
      </xdr:nvSpPr>
      <xdr:spPr>
        <a:xfrm>
          <a:off x="13011149" y="13792200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790574</xdr:colOff>
      <xdr:row>5</xdr:row>
      <xdr:rowOff>114300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857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47625</xdr:rowOff>
    </xdr:from>
    <xdr:to>
      <xdr:col>13</xdr:col>
      <xdr:colOff>978088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247650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4" sqref="D14"/>
    </sheetView>
  </sheetViews>
  <sheetFormatPr baseColWidth="10" defaultRowHeight="15" x14ac:dyDescent="0.25"/>
  <cols>
    <col min="1" max="1" width="11.7109375" style="1" customWidth="1"/>
    <col min="2" max="2" width="60.7109375" style="1" customWidth="1"/>
    <col min="3" max="3" width="18.85546875" style="1" bestFit="1" customWidth="1"/>
    <col min="4" max="4" width="17.28515625" style="1" bestFit="1" customWidth="1"/>
    <col min="5" max="5" width="19" style="1" bestFit="1" customWidth="1"/>
    <col min="6" max="6" width="15.85546875" style="1" bestFit="1" customWidth="1"/>
    <col min="7" max="8" width="14.7109375" style="1" customWidth="1"/>
    <col min="9" max="9" width="14.7109375" style="2" customWidth="1"/>
    <col min="10" max="11" width="14.7109375" style="1" customWidth="1"/>
    <col min="12" max="12" width="14.7109375" style="2" customWidth="1"/>
    <col min="13" max="14" width="14.7109375" style="1" customWidth="1"/>
    <col min="15" max="15" width="14.7109375" style="2" customWidth="1"/>
    <col min="16" max="16" width="11.42578125" style="1"/>
    <col min="17" max="17" width="12.7109375" style="1" bestFit="1" customWidth="1"/>
    <col min="18" max="16384" width="11.42578125" style="1"/>
  </cols>
  <sheetData>
    <row r="1" spans="1:15" ht="15.75" thickBot="1" x14ac:dyDescent="0.3"/>
    <row r="2" spans="1:15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5.75" thickBot="1" x14ac:dyDescent="0.3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46" t="s">
        <v>3</v>
      </c>
      <c r="B8" s="47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</row>
    <row r="9" spans="1:15" ht="15.75" thickBot="1" x14ac:dyDescent="0.3">
      <c r="A9" s="48" t="s">
        <v>17</v>
      </c>
      <c r="B9" s="49"/>
      <c r="C9" s="8">
        <f>C10+C20+C26+C29+C36+C40+C44+C48+C52+C59</f>
        <v>1472813911</v>
      </c>
      <c r="D9" s="8">
        <f t="shared" ref="D9:O9" si="0">D10+D20+D26+D29+D36+D40+D44+D48+D52+D59</f>
        <v>441849341.59000003</v>
      </c>
      <c r="E9" s="8">
        <f t="shared" si="0"/>
        <v>105473889.97</v>
      </c>
      <c r="F9" s="8">
        <f t="shared" si="0"/>
        <v>95324632.209999993</v>
      </c>
      <c r="G9" s="8">
        <f t="shared" si="0"/>
        <v>99905178.400000006</v>
      </c>
      <c r="H9" s="8">
        <f t="shared" si="0"/>
        <v>126189172.28999999</v>
      </c>
      <c r="I9" s="8">
        <f t="shared" si="0"/>
        <v>281200592.87</v>
      </c>
      <c r="J9" s="8">
        <f t="shared" si="0"/>
        <v>107270192.31</v>
      </c>
      <c r="K9" s="8">
        <f t="shared" si="0"/>
        <v>339600026.36000001</v>
      </c>
      <c r="L9" s="8">
        <f t="shared" si="0"/>
        <v>247503147.99000001</v>
      </c>
      <c r="M9" s="8">
        <f t="shared" si="0"/>
        <v>113414865.75</v>
      </c>
      <c r="N9" s="8">
        <f t="shared" si="0"/>
        <v>-32159648.469999999</v>
      </c>
      <c r="O9" s="8">
        <f t="shared" si="0"/>
        <v>154257283.63</v>
      </c>
    </row>
    <row r="10" spans="1:15" x14ac:dyDescent="0.25">
      <c r="A10" s="32" t="s">
        <v>18</v>
      </c>
      <c r="B10" s="33"/>
      <c r="C10" s="9">
        <f>SUM(C11:C19)</f>
        <v>0</v>
      </c>
      <c r="D10" s="9"/>
      <c r="E10" s="9"/>
      <c r="F10" s="9"/>
      <c r="G10" s="9"/>
      <c r="H10" s="9"/>
      <c r="I10" s="10"/>
      <c r="J10" s="9"/>
      <c r="K10" s="9"/>
      <c r="L10" s="10"/>
      <c r="M10" s="9"/>
      <c r="N10" s="9"/>
      <c r="O10" s="10"/>
    </row>
    <row r="11" spans="1:15" x14ac:dyDescent="0.25">
      <c r="A11" s="11"/>
      <c r="B11" s="12" t="s">
        <v>19</v>
      </c>
      <c r="C11" s="13">
        <f t="shared" ref="C11:C19" si="1">SUM(D11:O11)</f>
        <v>0</v>
      </c>
      <c r="D11" s="13"/>
      <c r="E11" s="13"/>
      <c r="F11" s="13"/>
      <c r="G11" s="13"/>
      <c r="H11" s="13"/>
      <c r="I11" s="14"/>
      <c r="J11" s="13"/>
      <c r="K11" s="13"/>
      <c r="L11" s="14"/>
      <c r="M11" s="13"/>
      <c r="N11" s="13"/>
      <c r="O11" s="14"/>
    </row>
    <row r="12" spans="1:15" x14ac:dyDescent="0.25">
      <c r="A12" s="11"/>
      <c r="B12" s="12" t="s">
        <v>20</v>
      </c>
      <c r="C12" s="13">
        <f t="shared" si="1"/>
        <v>0</v>
      </c>
      <c r="D12" s="13"/>
      <c r="E12" s="13"/>
      <c r="F12" s="13"/>
      <c r="G12" s="13"/>
      <c r="H12" s="13"/>
      <c r="I12" s="14"/>
      <c r="J12" s="13"/>
      <c r="K12" s="13"/>
      <c r="L12" s="14"/>
      <c r="M12" s="13"/>
      <c r="N12" s="13"/>
      <c r="O12" s="14"/>
    </row>
    <row r="13" spans="1:15" x14ac:dyDescent="0.25">
      <c r="A13" s="11"/>
      <c r="B13" s="12" t="s">
        <v>21</v>
      </c>
      <c r="C13" s="13">
        <f t="shared" si="1"/>
        <v>0</v>
      </c>
      <c r="D13" s="13"/>
      <c r="E13" s="13"/>
      <c r="F13" s="13"/>
      <c r="G13" s="13"/>
      <c r="H13" s="13"/>
      <c r="I13" s="14"/>
      <c r="J13" s="13"/>
      <c r="K13" s="13"/>
      <c r="L13" s="14"/>
      <c r="M13" s="13"/>
      <c r="N13" s="13"/>
      <c r="O13" s="14"/>
    </row>
    <row r="14" spans="1:15" x14ac:dyDescent="0.25">
      <c r="A14" s="11"/>
      <c r="B14" s="12" t="s">
        <v>22</v>
      </c>
      <c r="C14" s="13">
        <v>0</v>
      </c>
      <c r="D14" s="13"/>
      <c r="E14" s="13"/>
      <c r="F14" s="13"/>
      <c r="G14" s="13"/>
      <c r="H14" s="13"/>
      <c r="I14" s="14"/>
      <c r="J14" s="13"/>
      <c r="K14" s="13"/>
      <c r="L14" s="14"/>
      <c r="M14" s="13"/>
      <c r="N14" s="13"/>
      <c r="O14" s="14"/>
    </row>
    <row r="15" spans="1:15" x14ac:dyDescent="0.25">
      <c r="A15" s="11"/>
      <c r="B15" s="12" t="s">
        <v>23</v>
      </c>
      <c r="C15" s="13">
        <f t="shared" si="1"/>
        <v>0</v>
      </c>
      <c r="D15" s="13"/>
      <c r="E15" s="13"/>
      <c r="F15" s="13"/>
      <c r="G15" s="13"/>
      <c r="H15" s="13"/>
      <c r="I15" s="14"/>
      <c r="J15" s="13"/>
      <c r="K15" s="13"/>
      <c r="L15" s="14"/>
      <c r="M15" s="13"/>
      <c r="N15" s="13"/>
      <c r="O15" s="14"/>
    </row>
    <row r="16" spans="1:15" x14ac:dyDescent="0.25">
      <c r="A16" s="11"/>
      <c r="B16" s="12" t="s">
        <v>24</v>
      </c>
      <c r="C16" s="13">
        <f t="shared" si="1"/>
        <v>0</v>
      </c>
      <c r="D16" s="13"/>
      <c r="E16" s="13"/>
      <c r="F16" s="13"/>
      <c r="G16" s="13"/>
      <c r="H16" s="13"/>
      <c r="I16" s="14"/>
      <c r="J16" s="13"/>
      <c r="K16" s="13"/>
      <c r="L16" s="14"/>
      <c r="M16" s="13"/>
      <c r="N16" s="13"/>
      <c r="O16" s="14"/>
    </row>
    <row r="17" spans="1:15" ht="15" customHeight="1" x14ac:dyDescent="0.25">
      <c r="A17" s="15"/>
      <c r="B17" s="12" t="s">
        <v>25</v>
      </c>
      <c r="C17" s="13">
        <f t="shared" si="1"/>
        <v>0</v>
      </c>
      <c r="D17" s="16"/>
      <c r="E17" s="16"/>
      <c r="F17" s="16"/>
      <c r="G17" s="16"/>
      <c r="H17" s="16"/>
      <c r="I17" s="17"/>
      <c r="J17" s="16"/>
      <c r="K17" s="16"/>
      <c r="L17" s="17"/>
      <c r="M17" s="16"/>
      <c r="N17" s="16"/>
      <c r="O17" s="17"/>
    </row>
    <row r="18" spans="1:15" x14ac:dyDescent="0.25">
      <c r="A18" s="11"/>
      <c r="B18" s="12" t="s">
        <v>26</v>
      </c>
      <c r="C18" s="13">
        <f t="shared" si="1"/>
        <v>0</v>
      </c>
      <c r="D18" s="13"/>
      <c r="E18" s="13"/>
      <c r="F18" s="13"/>
      <c r="G18" s="13"/>
      <c r="H18" s="13"/>
      <c r="I18" s="14"/>
      <c r="J18" s="13"/>
      <c r="K18" s="13"/>
      <c r="L18" s="14"/>
      <c r="M18" s="13"/>
      <c r="N18" s="13"/>
      <c r="O18" s="14"/>
    </row>
    <row r="19" spans="1:15" ht="33.75" x14ac:dyDescent="0.25">
      <c r="A19" s="11"/>
      <c r="B19" s="12" t="s">
        <v>27</v>
      </c>
      <c r="C19" s="13">
        <f t="shared" si="1"/>
        <v>0</v>
      </c>
      <c r="D19" s="13"/>
      <c r="E19" s="13"/>
      <c r="F19" s="13"/>
      <c r="G19" s="13"/>
      <c r="H19" s="13"/>
      <c r="I19" s="14"/>
      <c r="J19" s="13"/>
      <c r="K19" s="13"/>
      <c r="L19" s="14"/>
      <c r="M19" s="13"/>
      <c r="N19" s="13"/>
      <c r="O19" s="14"/>
    </row>
    <row r="20" spans="1:15" ht="15" customHeight="1" x14ac:dyDescent="0.25">
      <c r="A20" s="30" t="s">
        <v>28</v>
      </c>
      <c r="B20" s="31"/>
      <c r="C20" s="18">
        <f>SUM(C21:C25)</f>
        <v>0</v>
      </c>
      <c r="D20" s="18"/>
      <c r="E20" s="18"/>
      <c r="F20" s="18"/>
      <c r="G20" s="18"/>
      <c r="H20" s="18"/>
      <c r="I20" s="19"/>
      <c r="J20" s="18"/>
      <c r="K20" s="18"/>
      <c r="L20" s="19"/>
      <c r="M20" s="18"/>
      <c r="N20" s="18"/>
      <c r="O20" s="19"/>
    </row>
    <row r="21" spans="1:15" x14ac:dyDescent="0.25">
      <c r="A21" s="11"/>
      <c r="B21" s="12" t="s">
        <v>29</v>
      </c>
      <c r="C21" s="13">
        <f>SUM(D21:O21)</f>
        <v>0</v>
      </c>
      <c r="D21" s="13"/>
      <c r="E21" s="13"/>
      <c r="F21" s="13"/>
      <c r="G21" s="13"/>
      <c r="H21" s="13"/>
      <c r="I21" s="14"/>
      <c r="J21" s="13"/>
      <c r="K21" s="13"/>
      <c r="L21" s="14"/>
      <c r="M21" s="13"/>
      <c r="N21" s="13"/>
      <c r="O21" s="14"/>
    </row>
    <row r="22" spans="1:15" x14ac:dyDescent="0.25">
      <c r="A22" s="11"/>
      <c r="B22" s="12" t="s">
        <v>30</v>
      </c>
      <c r="C22" s="13">
        <f>SUM(D22:O22)</f>
        <v>0</v>
      </c>
      <c r="D22" s="13"/>
      <c r="E22" s="13"/>
      <c r="F22" s="13"/>
      <c r="G22" s="13"/>
      <c r="H22" s="13"/>
      <c r="I22" s="14"/>
      <c r="J22" s="13"/>
      <c r="K22" s="13"/>
      <c r="L22" s="14"/>
      <c r="M22" s="13"/>
      <c r="N22" s="13"/>
      <c r="O22" s="14"/>
    </row>
    <row r="23" spans="1:15" x14ac:dyDescent="0.25">
      <c r="A23" s="11"/>
      <c r="B23" s="12" t="s">
        <v>31</v>
      </c>
      <c r="C23" s="13">
        <f>SUM(D23:O23)</f>
        <v>0</v>
      </c>
      <c r="D23" s="13"/>
      <c r="E23" s="13"/>
      <c r="F23" s="13"/>
      <c r="G23" s="13"/>
      <c r="H23" s="13"/>
      <c r="I23" s="14"/>
      <c r="J23" s="13"/>
      <c r="K23" s="13"/>
      <c r="L23" s="14"/>
      <c r="M23" s="13"/>
      <c r="N23" s="13"/>
      <c r="O23" s="14"/>
    </row>
    <row r="24" spans="1:15" x14ac:dyDescent="0.25">
      <c r="A24" s="11"/>
      <c r="B24" s="12" t="s">
        <v>32</v>
      </c>
      <c r="C24" s="13">
        <f>SUM(D24:O24)</f>
        <v>0</v>
      </c>
      <c r="D24" s="13"/>
      <c r="E24" s="13"/>
      <c r="F24" s="13"/>
      <c r="G24" s="13"/>
      <c r="H24" s="13"/>
      <c r="I24" s="14"/>
      <c r="J24" s="13"/>
      <c r="K24" s="13"/>
      <c r="L24" s="14"/>
      <c r="M24" s="13"/>
      <c r="N24" s="13"/>
      <c r="O24" s="14"/>
    </row>
    <row r="25" spans="1:15" x14ac:dyDescent="0.25">
      <c r="A25" s="11"/>
      <c r="B25" s="12" t="s">
        <v>25</v>
      </c>
      <c r="C25" s="13">
        <f>SUM(D25:O25)</f>
        <v>0</v>
      </c>
      <c r="D25" s="13"/>
      <c r="E25" s="13"/>
      <c r="F25" s="13"/>
      <c r="G25" s="13"/>
      <c r="H25" s="13"/>
      <c r="I25" s="14"/>
      <c r="J25" s="13"/>
      <c r="K25" s="13"/>
      <c r="L25" s="14"/>
      <c r="M25" s="13"/>
      <c r="N25" s="13"/>
      <c r="O25" s="14"/>
    </row>
    <row r="26" spans="1:15" x14ac:dyDescent="0.25">
      <c r="A26" s="30" t="s">
        <v>33</v>
      </c>
      <c r="B26" s="31"/>
      <c r="C26" s="18">
        <f>SUM(C27:C28)</f>
        <v>0</v>
      </c>
      <c r="D26" s="18"/>
      <c r="E26" s="18"/>
      <c r="F26" s="18"/>
      <c r="G26" s="18"/>
      <c r="H26" s="18"/>
      <c r="I26" s="19"/>
      <c r="J26" s="18"/>
      <c r="K26" s="18"/>
      <c r="L26" s="19"/>
      <c r="M26" s="18"/>
      <c r="N26" s="18"/>
      <c r="O26" s="19"/>
    </row>
    <row r="27" spans="1:15" x14ac:dyDescent="0.25">
      <c r="A27" s="15"/>
      <c r="B27" s="12" t="s">
        <v>34</v>
      </c>
      <c r="C27" s="16">
        <f>SUM(D27:O27)</f>
        <v>0</v>
      </c>
      <c r="D27" s="16"/>
      <c r="E27" s="16"/>
      <c r="F27" s="16"/>
      <c r="G27" s="16"/>
      <c r="H27" s="16"/>
      <c r="I27" s="17"/>
      <c r="J27" s="16"/>
      <c r="K27" s="16"/>
      <c r="L27" s="17"/>
      <c r="M27" s="16"/>
      <c r="N27" s="16"/>
      <c r="O27" s="17"/>
    </row>
    <row r="28" spans="1:15" ht="33.75" x14ac:dyDescent="0.25">
      <c r="A28" s="11"/>
      <c r="B28" s="12" t="s">
        <v>35</v>
      </c>
      <c r="C28" s="13">
        <f>SUM(D28:O28)</f>
        <v>0</v>
      </c>
      <c r="D28" s="13"/>
      <c r="E28" s="13"/>
      <c r="F28" s="13"/>
      <c r="G28" s="13"/>
      <c r="H28" s="13"/>
      <c r="I28" s="14"/>
      <c r="J28" s="13"/>
      <c r="K28" s="13"/>
      <c r="L28" s="14"/>
      <c r="M28" s="13"/>
      <c r="N28" s="13"/>
      <c r="O28" s="14"/>
    </row>
    <row r="29" spans="1:15" x14ac:dyDescent="0.25">
      <c r="A29" s="30" t="s">
        <v>36</v>
      </c>
      <c r="B29" s="31"/>
      <c r="C29" s="18">
        <f>SUM(C30:C35)</f>
        <v>1060813911</v>
      </c>
      <c r="D29" s="18">
        <f t="shared" ref="D29:O29" si="2">SUM(D30:D35)</f>
        <v>69513071</v>
      </c>
      <c r="E29" s="18">
        <f t="shared" si="2"/>
        <v>104322893</v>
      </c>
      <c r="F29" s="18">
        <f t="shared" si="2"/>
        <v>94646292</v>
      </c>
      <c r="G29" s="18">
        <f t="shared" si="2"/>
        <v>96483200</v>
      </c>
      <c r="H29" s="18">
        <f t="shared" si="2"/>
        <v>107037228</v>
      </c>
      <c r="I29" s="19">
        <f t="shared" si="2"/>
        <v>116029553</v>
      </c>
      <c r="J29" s="18">
        <f t="shared" si="2"/>
        <v>106977694</v>
      </c>
      <c r="K29" s="18">
        <f t="shared" si="2"/>
        <v>116456808</v>
      </c>
      <c r="L29" s="19">
        <f t="shared" si="2"/>
        <v>97996712</v>
      </c>
      <c r="M29" s="18">
        <f t="shared" si="2"/>
        <v>112085270</v>
      </c>
      <c r="N29" s="18">
        <f t="shared" si="2"/>
        <v>129481055</v>
      </c>
      <c r="O29" s="19">
        <f t="shared" si="2"/>
        <v>148360308</v>
      </c>
    </row>
    <row r="30" spans="1:15" ht="22.5" x14ac:dyDescent="0.25">
      <c r="A30" s="11"/>
      <c r="B30" s="12" t="s">
        <v>37</v>
      </c>
      <c r="C30" s="13">
        <f t="shared" ref="C30:C34" si="3">SUM(D30:O30)</f>
        <v>0</v>
      </c>
      <c r="D30" s="13"/>
      <c r="E30" s="13"/>
      <c r="F30" s="13"/>
      <c r="G30" s="13"/>
      <c r="H30" s="13"/>
      <c r="I30" s="14"/>
      <c r="J30" s="13"/>
      <c r="K30" s="13"/>
      <c r="L30" s="14"/>
      <c r="M30" s="13"/>
      <c r="N30" s="13"/>
      <c r="O30" s="14"/>
    </row>
    <row r="31" spans="1:15" x14ac:dyDescent="0.25">
      <c r="A31" s="11"/>
      <c r="B31" s="12" t="s">
        <v>38</v>
      </c>
      <c r="C31" s="13">
        <f t="shared" si="3"/>
        <v>0</v>
      </c>
      <c r="D31" s="13"/>
      <c r="E31" s="13"/>
      <c r="F31" s="13"/>
      <c r="G31" s="13"/>
      <c r="H31" s="13"/>
      <c r="I31" s="14"/>
      <c r="J31" s="13"/>
      <c r="K31" s="13"/>
      <c r="L31" s="14"/>
      <c r="M31" s="13"/>
      <c r="N31" s="13"/>
      <c r="O31" s="14"/>
    </row>
    <row r="32" spans="1:15" x14ac:dyDescent="0.25">
      <c r="A32" s="11"/>
      <c r="B32" s="12" t="s">
        <v>39</v>
      </c>
      <c r="C32" s="13">
        <v>1060813911</v>
      </c>
      <c r="D32" s="13">
        <v>69513071</v>
      </c>
      <c r="E32" s="13">
        <v>104322893</v>
      </c>
      <c r="F32" s="13">
        <v>94646292</v>
      </c>
      <c r="G32" s="13">
        <v>96483200</v>
      </c>
      <c r="H32" s="13">
        <v>107037228</v>
      </c>
      <c r="I32" s="14">
        <v>116029553</v>
      </c>
      <c r="J32" s="13">
        <v>106977694</v>
      </c>
      <c r="K32" s="13">
        <v>116456808</v>
      </c>
      <c r="L32" s="14">
        <v>97996712</v>
      </c>
      <c r="M32" s="13">
        <v>112085270</v>
      </c>
      <c r="N32" s="13">
        <v>129481055</v>
      </c>
      <c r="O32" s="14">
        <v>148360308</v>
      </c>
    </row>
    <row r="33" spans="1:15" x14ac:dyDescent="0.25">
      <c r="A33" s="11"/>
      <c r="B33" s="12" t="s">
        <v>40</v>
      </c>
      <c r="C33" s="13">
        <f t="shared" si="3"/>
        <v>0</v>
      </c>
      <c r="D33" s="13"/>
      <c r="E33" s="13"/>
      <c r="F33" s="13"/>
      <c r="G33" s="13"/>
      <c r="H33" s="13"/>
      <c r="I33" s="14"/>
      <c r="J33" s="13"/>
      <c r="K33" s="13"/>
      <c r="L33" s="14"/>
      <c r="M33" s="13"/>
      <c r="N33" s="13"/>
      <c r="O33" s="14"/>
    </row>
    <row r="34" spans="1:15" x14ac:dyDescent="0.25">
      <c r="A34" s="11"/>
      <c r="B34" s="12" t="s">
        <v>25</v>
      </c>
      <c r="C34" s="13">
        <f t="shared" si="3"/>
        <v>0</v>
      </c>
      <c r="D34" s="13"/>
      <c r="E34" s="13"/>
      <c r="F34" s="13"/>
      <c r="G34" s="13"/>
      <c r="H34" s="13"/>
      <c r="I34" s="14"/>
      <c r="J34" s="13"/>
      <c r="K34" s="13"/>
      <c r="L34" s="14"/>
      <c r="M34" s="13"/>
      <c r="N34" s="13"/>
      <c r="O34" s="14"/>
    </row>
    <row r="35" spans="1:15" ht="33.75" x14ac:dyDescent="0.25">
      <c r="A35" s="11"/>
      <c r="B35" s="12" t="s">
        <v>41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0</v>
      </c>
      <c r="J35" s="13">
        <v>0</v>
      </c>
      <c r="K35" s="13">
        <v>0</v>
      </c>
      <c r="L35" s="14">
        <v>0</v>
      </c>
      <c r="M35" s="13">
        <v>0</v>
      </c>
      <c r="N35" s="13">
        <v>0</v>
      </c>
      <c r="O35" s="14">
        <v>0</v>
      </c>
    </row>
    <row r="36" spans="1:15" x14ac:dyDescent="0.25">
      <c r="A36" s="30" t="s">
        <v>42</v>
      </c>
      <c r="B36" s="31"/>
      <c r="C36" s="18">
        <f>SUM(C37:C39)</f>
        <v>0</v>
      </c>
      <c r="D36" s="18"/>
      <c r="E36" s="18"/>
      <c r="F36" s="18"/>
      <c r="G36" s="18"/>
      <c r="H36" s="18"/>
      <c r="I36" s="19"/>
      <c r="J36" s="18"/>
      <c r="K36" s="18"/>
      <c r="L36" s="19"/>
      <c r="M36" s="18"/>
      <c r="N36" s="18"/>
      <c r="O36" s="19"/>
    </row>
    <row r="37" spans="1:15" x14ac:dyDescent="0.25">
      <c r="A37" s="15"/>
      <c r="B37" s="12" t="s">
        <v>43</v>
      </c>
      <c r="C37" s="16">
        <f>SUM(D37:O37)</f>
        <v>0</v>
      </c>
      <c r="D37" s="16"/>
      <c r="E37" s="16"/>
      <c r="F37" s="16"/>
      <c r="G37" s="16"/>
      <c r="H37" s="16"/>
      <c r="I37" s="17"/>
      <c r="J37" s="16"/>
      <c r="K37" s="16"/>
      <c r="L37" s="17"/>
      <c r="M37" s="16"/>
      <c r="N37" s="16"/>
      <c r="O37" s="17"/>
    </row>
    <row r="38" spans="1:15" x14ac:dyDescent="0.25">
      <c r="A38" s="11"/>
      <c r="B38" s="12" t="s">
        <v>44</v>
      </c>
      <c r="C38" s="13">
        <f>SUM(D38:O38)</f>
        <v>0</v>
      </c>
      <c r="D38" s="13"/>
      <c r="E38" s="13"/>
      <c r="F38" s="13"/>
      <c r="G38" s="13"/>
      <c r="H38" s="13"/>
      <c r="I38" s="14"/>
      <c r="J38" s="13"/>
      <c r="K38" s="13"/>
      <c r="L38" s="14"/>
      <c r="M38" s="13"/>
      <c r="N38" s="13"/>
      <c r="O38" s="14"/>
    </row>
    <row r="39" spans="1:15" ht="33.75" x14ac:dyDescent="0.25">
      <c r="A39" s="11"/>
      <c r="B39" s="12" t="s">
        <v>45</v>
      </c>
      <c r="C39" s="13">
        <f>SUM(D39:O39)</f>
        <v>0</v>
      </c>
      <c r="D39" s="13"/>
      <c r="E39" s="13"/>
      <c r="F39" s="13"/>
      <c r="G39" s="13"/>
      <c r="H39" s="13"/>
      <c r="I39" s="14"/>
      <c r="J39" s="13"/>
      <c r="K39" s="13"/>
      <c r="L39" s="14"/>
      <c r="M39" s="13"/>
      <c r="N39" s="13"/>
      <c r="O39" s="14"/>
    </row>
    <row r="40" spans="1:15" x14ac:dyDescent="0.25">
      <c r="A40" s="30" t="s">
        <v>46</v>
      </c>
      <c r="B40" s="31"/>
      <c r="C40" s="18">
        <f>SUM(C41:C43)</f>
        <v>112000000</v>
      </c>
      <c r="D40" s="18">
        <f t="shared" ref="D40:O40" si="4">SUM(D41:D43)</f>
        <v>112735533.26000001</v>
      </c>
      <c r="E40" s="18">
        <f t="shared" si="4"/>
        <v>203278.13</v>
      </c>
      <c r="F40" s="18">
        <f t="shared" si="4"/>
        <v>223748.27000000002</v>
      </c>
      <c r="G40" s="18">
        <f t="shared" si="4"/>
        <v>3421978.4</v>
      </c>
      <c r="H40" s="18">
        <f t="shared" si="4"/>
        <v>340820.46</v>
      </c>
      <c r="I40" s="19">
        <f t="shared" si="4"/>
        <v>165171039.86999997</v>
      </c>
      <c r="J40" s="18">
        <f t="shared" si="4"/>
        <v>292498.31</v>
      </c>
      <c r="K40" s="18">
        <f t="shared" si="4"/>
        <v>66322090.019999996</v>
      </c>
      <c r="L40" s="19">
        <f t="shared" si="4"/>
        <v>53366373.609999999</v>
      </c>
      <c r="M40" s="18">
        <f t="shared" si="4"/>
        <v>1329595.75</v>
      </c>
      <c r="N40" s="18">
        <f t="shared" si="4"/>
        <v>-161640703.47</v>
      </c>
      <c r="O40" s="19">
        <f t="shared" si="4"/>
        <v>5896975.6299999999</v>
      </c>
    </row>
    <row r="41" spans="1:15" x14ac:dyDescent="0.25">
      <c r="A41" s="11"/>
      <c r="B41" s="12" t="s">
        <v>47</v>
      </c>
      <c r="C41" s="13">
        <v>112000000</v>
      </c>
      <c r="D41" s="13">
        <f>204984.37+31037+112499511.89</f>
        <v>112735533.26000001</v>
      </c>
      <c r="E41" s="13">
        <f>185757.38+14434.74+3086.01</f>
        <v>203278.13</v>
      </c>
      <c r="F41" s="13">
        <f>213291.01+6745.53+3711.73</f>
        <v>223748.27000000002</v>
      </c>
      <c r="G41" s="13">
        <f>257897.15+3159908.22+4173.03</f>
        <v>3421978.4</v>
      </c>
      <c r="H41" s="13">
        <f>316022.33+20623.83+4174.3</f>
        <v>340820.46</v>
      </c>
      <c r="I41" s="14">
        <f>217317.31+2864429.49+14986.65+162074306.42</f>
        <v>165171039.86999997</v>
      </c>
      <c r="J41" s="13">
        <f>268622.64+19291.44+4584.23</f>
        <v>292498.31</v>
      </c>
      <c r="K41" s="13">
        <f>378256.31+449862.98+1047255+64446715.73</f>
        <v>66322090.019999996</v>
      </c>
      <c r="L41" s="14">
        <f>309248.02+361925.7+526+52694673.89</f>
        <v>53366373.609999999</v>
      </c>
      <c r="M41" s="13">
        <f>409871.58+898211.2+16810.63+4702.34</f>
        <v>1329595.75</v>
      </c>
      <c r="N41" s="13">
        <f>395728.72+26128.26-162062560.45</f>
        <v>-161640703.47</v>
      </c>
      <c r="O41" s="14">
        <f>316140.9+5294039.43+279595.12+7200.18</f>
        <v>5896975.6299999999</v>
      </c>
    </row>
    <row r="42" spans="1:15" x14ac:dyDescent="0.25">
      <c r="A42" s="11"/>
      <c r="B42" s="12" t="s">
        <v>48</v>
      </c>
      <c r="C42" s="13">
        <f>SUM(D42:O42)</f>
        <v>0</v>
      </c>
      <c r="D42" s="13"/>
      <c r="E42" s="13"/>
      <c r="F42" s="13"/>
      <c r="G42" s="13"/>
      <c r="H42" s="13"/>
      <c r="I42" s="14"/>
      <c r="J42" s="13"/>
      <c r="K42" s="13"/>
      <c r="L42" s="14"/>
      <c r="M42" s="13"/>
      <c r="N42" s="13"/>
      <c r="O42" s="14"/>
    </row>
    <row r="43" spans="1:15" ht="33.75" x14ac:dyDescent="0.25">
      <c r="A43" s="11"/>
      <c r="B43" s="12" t="s">
        <v>49</v>
      </c>
      <c r="C43" s="13">
        <f>SUM(D43:O43)</f>
        <v>0</v>
      </c>
      <c r="D43" s="13"/>
      <c r="E43" s="13"/>
      <c r="F43" s="13"/>
      <c r="G43" s="13"/>
      <c r="H43" s="13"/>
      <c r="I43" s="14"/>
      <c r="J43" s="13"/>
      <c r="K43" s="13"/>
      <c r="L43" s="14"/>
      <c r="M43" s="13"/>
      <c r="N43" s="13"/>
      <c r="O43" s="14"/>
    </row>
    <row r="44" spans="1:15" x14ac:dyDescent="0.25">
      <c r="A44" s="30" t="s">
        <v>50</v>
      </c>
      <c r="B44" s="31"/>
      <c r="C44" s="18">
        <f>SUM(C45:C47)</f>
        <v>0</v>
      </c>
      <c r="D44" s="18">
        <f t="shared" ref="D44:O44" si="5">SUM(D45:D47)</f>
        <v>0</v>
      </c>
      <c r="E44" s="18">
        <f t="shared" si="5"/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9">
        <f t="shared" si="5"/>
        <v>0</v>
      </c>
      <c r="J44" s="18">
        <f t="shared" si="5"/>
        <v>0</v>
      </c>
      <c r="K44" s="18">
        <f t="shared" si="5"/>
        <v>0</v>
      </c>
      <c r="L44" s="19">
        <f t="shared" si="5"/>
        <v>0</v>
      </c>
      <c r="M44" s="18">
        <f t="shared" si="5"/>
        <v>0</v>
      </c>
      <c r="N44" s="18">
        <f t="shared" si="5"/>
        <v>0</v>
      </c>
      <c r="O44" s="19">
        <f t="shared" si="5"/>
        <v>0</v>
      </c>
    </row>
    <row r="45" spans="1:15" ht="22.5" x14ac:dyDescent="0.25">
      <c r="A45" s="11"/>
      <c r="B45" s="12" t="s">
        <v>51</v>
      </c>
      <c r="C45" s="13">
        <f>SUM(D45:O45)</f>
        <v>0</v>
      </c>
      <c r="D45" s="13"/>
      <c r="E45" s="13"/>
      <c r="F45" s="13"/>
      <c r="G45" s="13"/>
      <c r="H45" s="13"/>
      <c r="I45" s="14"/>
      <c r="J45" s="13"/>
      <c r="K45" s="13"/>
      <c r="L45" s="14"/>
      <c r="M45" s="13"/>
      <c r="N45" s="13"/>
      <c r="O45" s="14"/>
    </row>
    <row r="46" spans="1:15" x14ac:dyDescent="0.25">
      <c r="A46" s="11"/>
      <c r="B46" s="12" t="s">
        <v>52</v>
      </c>
      <c r="C46" s="13">
        <f>SUM(D46:O46)</f>
        <v>0</v>
      </c>
      <c r="D46" s="13"/>
      <c r="E46" s="13"/>
      <c r="F46" s="13"/>
      <c r="G46" s="13"/>
      <c r="H46" s="13"/>
      <c r="I46" s="14"/>
      <c r="J46" s="13"/>
      <c r="K46" s="13"/>
      <c r="L46" s="14"/>
      <c r="M46" s="13"/>
      <c r="N46" s="13"/>
      <c r="O46" s="14"/>
    </row>
    <row r="47" spans="1:15" ht="27.75" customHeight="1" x14ac:dyDescent="0.25">
      <c r="A47" s="15"/>
      <c r="B47" s="12" t="s">
        <v>53</v>
      </c>
      <c r="C47" s="20">
        <f>SUM(D47:O47)</f>
        <v>0</v>
      </c>
      <c r="D47" s="20"/>
      <c r="E47" s="20"/>
      <c r="F47" s="20"/>
      <c r="G47" s="20"/>
      <c r="H47" s="20"/>
      <c r="I47" s="21"/>
      <c r="J47" s="20"/>
      <c r="K47" s="20"/>
      <c r="L47" s="21"/>
      <c r="M47" s="20"/>
      <c r="N47" s="20"/>
      <c r="O47" s="21"/>
    </row>
    <row r="48" spans="1:15" x14ac:dyDescent="0.25">
      <c r="A48" s="30" t="s">
        <v>54</v>
      </c>
      <c r="B48" s="31"/>
      <c r="C48" s="18">
        <f t="shared" ref="C48" si="6">SUM(D48:O48)</f>
        <v>0</v>
      </c>
      <c r="D48" s="18"/>
      <c r="E48" s="18"/>
      <c r="F48" s="18"/>
      <c r="G48" s="18"/>
      <c r="H48" s="18"/>
      <c r="I48" s="19"/>
      <c r="J48" s="18"/>
      <c r="K48" s="18"/>
      <c r="L48" s="19"/>
      <c r="M48" s="18"/>
      <c r="N48" s="18"/>
      <c r="O48" s="19"/>
    </row>
    <row r="49" spans="1:15" x14ac:dyDescent="0.25">
      <c r="A49" s="11"/>
      <c r="B49" s="12" t="s">
        <v>55</v>
      </c>
      <c r="C49" s="13">
        <f>SUM(D49:O49)</f>
        <v>0</v>
      </c>
      <c r="D49" s="13"/>
      <c r="E49" s="13"/>
      <c r="F49" s="13"/>
      <c r="G49" s="13"/>
      <c r="H49" s="13"/>
      <c r="I49" s="14"/>
      <c r="J49" s="13"/>
      <c r="K49" s="13"/>
      <c r="L49" s="14"/>
      <c r="M49" s="13"/>
      <c r="N49" s="13"/>
      <c r="O49" s="14"/>
    </row>
    <row r="50" spans="1:15" x14ac:dyDescent="0.25">
      <c r="A50" s="11"/>
      <c r="B50" s="12" t="s">
        <v>56</v>
      </c>
      <c r="C50" s="13">
        <f>SUM(D50:O50)</f>
        <v>0</v>
      </c>
      <c r="D50" s="13"/>
      <c r="E50" s="13"/>
      <c r="F50" s="13"/>
      <c r="G50" s="13"/>
      <c r="H50" s="13"/>
      <c r="I50" s="14"/>
      <c r="J50" s="13"/>
      <c r="K50" s="13"/>
      <c r="L50" s="14"/>
      <c r="M50" s="13"/>
      <c r="N50" s="13"/>
      <c r="O50" s="14"/>
    </row>
    <row r="51" spans="1:15" x14ac:dyDescent="0.25">
      <c r="A51" s="11"/>
      <c r="B51" s="12" t="s">
        <v>57</v>
      </c>
      <c r="C51" s="13">
        <f>SUM(D51:O51)</f>
        <v>0</v>
      </c>
      <c r="D51" s="13"/>
      <c r="E51" s="13"/>
      <c r="F51" s="13"/>
      <c r="G51" s="13"/>
      <c r="H51" s="13"/>
      <c r="I51" s="14"/>
      <c r="J51" s="13"/>
      <c r="K51" s="13"/>
      <c r="L51" s="14"/>
      <c r="M51" s="13"/>
      <c r="N51" s="13"/>
      <c r="O51" s="14"/>
    </row>
    <row r="52" spans="1:15" x14ac:dyDescent="0.25">
      <c r="A52" s="30" t="s">
        <v>58</v>
      </c>
      <c r="B52" s="31"/>
      <c r="C52" s="18">
        <f>SUM(C53:C58)</f>
        <v>300000000</v>
      </c>
      <c r="D52" s="18">
        <f>SUM(D53:D58)</f>
        <v>259600737.33000001</v>
      </c>
      <c r="E52" s="18">
        <f t="shared" ref="E52:O52" si="7">SUM(E53:E58)</f>
        <v>947718.84</v>
      </c>
      <c r="F52" s="18">
        <f t="shared" si="7"/>
        <v>454591.94</v>
      </c>
      <c r="G52" s="18">
        <f t="shared" si="7"/>
        <v>0</v>
      </c>
      <c r="H52" s="18">
        <f t="shared" si="7"/>
        <v>18811123.829999998</v>
      </c>
      <c r="I52" s="19">
        <f t="shared" si="7"/>
        <v>0</v>
      </c>
      <c r="J52" s="18">
        <f t="shared" si="7"/>
        <v>0</v>
      </c>
      <c r="K52" s="18">
        <f t="shared" si="7"/>
        <v>156821128.34</v>
      </c>
      <c r="L52" s="19">
        <f t="shared" si="7"/>
        <v>96140062.379999995</v>
      </c>
      <c r="M52" s="18">
        <f t="shared" si="7"/>
        <v>0</v>
      </c>
      <c r="N52" s="18">
        <f t="shared" si="7"/>
        <v>0</v>
      </c>
      <c r="O52" s="19">
        <f t="shared" si="7"/>
        <v>0</v>
      </c>
    </row>
    <row r="53" spans="1:15" x14ac:dyDescent="0.25">
      <c r="A53" s="11"/>
      <c r="B53" s="12" t="s">
        <v>59</v>
      </c>
      <c r="C53" s="13">
        <f t="shared" ref="C53:C57" si="8">SUM(D53:O53)</f>
        <v>0</v>
      </c>
      <c r="D53" s="13"/>
      <c r="E53" s="13"/>
      <c r="F53" s="13"/>
      <c r="G53" s="13"/>
      <c r="H53" s="13"/>
      <c r="I53" s="14"/>
      <c r="J53" s="13"/>
      <c r="K53" s="13"/>
      <c r="L53" s="14"/>
      <c r="M53" s="13"/>
      <c r="N53" s="13"/>
      <c r="O53" s="14"/>
    </row>
    <row r="54" spans="1:15" x14ac:dyDescent="0.25">
      <c r="A54" s="11"/>
      <c r="B54" s="12" t="s">
        <v>60</v>
      </c>
      <c r="C54" s="13">
        <f t="shared" si="8"/>
        <v>0</v>
      </c>
      <c r="D54" s="13"/>
      <c r="E54" s="13"/>
      <c r="F54" s="13"/>
      <c r="G54" s="13"/>
      <c r="H54" s="13"/>
      <c r="I54" s="14"/>
      <c r="J54" s="13"/>
      <c r="K54" s="13"/>
      <c r="L54" s="14"/>
      <c r="M54" s="13"/>
      <c r="N54" s="13"/>
      <c r="O54" s="14"/>
    </row>
    <row r="55" spans="1:15" x14ac:dyDescent="0.25">
      <c r="A55" s="11"/>
      <c r="B55" s="12" t="s">
        <v>61</v>
      </c>
      <c r="C55" s="13">
        <v>300000000</v>
      </c>
      <c r="D55" s="13">
        <v>259600737.33000001</v>
      </c>
      <c r="E55" s="13">
        <v>0</v>
      </c>
      <c r="F55" s="13">
        <v>0</v>
      </c>
      <c r="G55" s="13">
        <v>0</v>
      </c>
      <c r="H55" s="13">
        <v>0</v>
      </c>
      <c r="I55" s="14">
        <v>0</v>
      </c>
      <c r="J55" s="13">
        <v>0</v>
      </c>
      <c r="K55" s="13">
        <v>156821128.34</v>
      </c>
      <c r="L55" s="14">
        <v>96140062.379999995</v>
      </c>
      <c r="M55" s="13">
        <v>0</v>
      </c>
      <c r="N55" s="13">
        <v>0</v>
      </c>
      <c r="O55" s="14">
        <v>0</v>
      </c>
    </row>
    <row r="56" spans="1:15" x14ac:dyDescent="0.25">
      <c r="A56" s="11"/>
      <c r="B56" s="12" t="s">
        <v>62</v>
      </c>
      <c r="C56" s="13">
        <f t="shared" si="8"/>
        <v>0</v>
      </c>
      <c r="D56" s="13"/>
      <c r="E56" s="13"/>
      <c r="F56" s="13"/>
      <c r="G56" s="13"/>
      <c r="H56" s="13"/>
      <c r="I56" s="14"/>
      <c r="J56" s="13"/>
      <c r="K56" s="13"/>
      <c r="L56" s="14"/>
      <c r="M56" s="13"/>
      <c r="N56" s="13"/>
      <c r="O56" s="14"/>
    </row>
    <row r="57" spans="1:15" ht="15" customHeight="1" x14ac:dyDescent="0.25">
      <c r="A57" s="15"/>
      <c r="B57" s="12" t="s">
        <v>63</v>
      </c>
      <c r="C57" s="16">
        <f t="shared" si="8"/>
        <v>0</v>
      </c>
      <c r="D57" s="16"/>
      <c r="E57" s="16"/>
      <c r="F57" s="16"/>
      <c r="G57" s="16"/>
      <c r="H57" s="16"/>
      <c r="I57" s="17"/>
      <c r="J57" s="16"/>
      <c r="K57" s="16"/>
      <c r="L57" s="17"/>
      <c r="M57" s="16"/>
      <c r="N57" s="16"/>
      <c r="O57" s="17"/>
    </row>
    <row r="58" spans="1:15" x14ac:dyDescent="0.25">
      <c r="A58" s="11"/>
      <c r="B58" s="12" t="s">
        <v>64</v>
      </c>
      <c r="C58" s="13">
        <v>0</v>
      </c>
      <c r="D58" s="13">
        <v>0</v>
      </c>
      <c r="E58" s="13">
        <v>947718.84</v>
      </c>
      <c r="F58" s="13">
        <v>454591.94</v>
      </c>
      <c r="G58" s="13">
        <v>0</v>
      </c>
      <c r="H58" s="13">
        <v>18811123.829999998</v>
      </c>
      <c r="I58" s="14">
        <v>0</v>
      </c>
      <c r="J58" s="13">
        <v>0</v>
      </c>
      <c r="K58" s="13">
        <v>0</v>
      </c>
      <c r="L58" s="14">
        <v>0</v>
      </c>
      <c r="M58" s="13">
        <v>0</v>
      </c>
      <c r="N58" s="13">
        <v>0</v>
      </c>
      <c r="O58" s="14">
        <v>0</v>
      </c>
    </row>
    <row r="59" spans="1:15" x14ac:dyDescent="0.25">
      <c r="A59" s="30" t="s">
        <v>65</v>
      </c>
      <c r="B59" s="31"/>
      <c r="C59" s="18">
        <f>SUM(C60:C61)</f>
        <v>0</v>
      </c>
      <c r="D59" s="18"/>
      <c r="E59" s="18"/>
      <c r="F59" s="18"/>
      <c r="G59" s="18"/>
      <c r="H59" s="18"/>
      <c r="I59" s="19"/>
      <c r="J59" s="18"/>
      <c r="K59" s="18"/>
      <c r="L59" s="19"/>
      <c r="M59" s="18"/>
      <c r="N59" s="18"/>
      <c r="O59" s="19"/>
    </row>
    <row r="60" spans="1:15" x14ac:dyDescent="0.25">
      <c r="A60" s="11"/>
      <c r="B60" s="12" t="s">
        <v>66</v>
      </c>
      <c r="C60" s="13">
        <f>SUM(D60:O60)</f>
        <v>0</v>
      </c>
      <c r="D60" s="13"/>
      <c r="E60" s="13"/>
      <c r="F60" s="13"/>
      <c r="G60" s="13"/>
      <c r="H60" s="13"/>
      <c r="I60" s="14"/>
      <c r="J60" s="13"/>
      <c r="K60" s="13"/>
      <c r="L60" s="14"/>
      <c r="M60" s="13"/>
      <c r="N60" s="13"/>
      <c r="O60" s="14"/>
    </row>
    <row r="61" spans="1:15" ht="15" customHeight="1" thickBot="1" x14ac:dyDescent="0.3">
      <c r="A61" s="22"/>
      <c r="B61" s="23" t="s">
        <v>67</v>
      </c>
      <c r="C61" s="24">
        <f>SUM(D61:O61)</f>
        <v>0</v>
      </c>
      <c r="D61" s="24"/>
      <c r="E61" s="24"/>
      <c r="F61" s="24"/>
      <c r="G61" s="24"/>
      <c r="H61" s="24"/>
      <c r="I61" s="25"/>
      <c r="J61" s="24"/>
      <c r="K61" s="24"/>
      <c r="L61" s="25"/>
      <c r="M61" s="24"/>
      <c r="N61" s="24"/>
      <c r="O61" s="25"/>
    </row>
    <row r="62" spans="1:15" x14ac:dyDescent="0.25">
      <c r="C62" s="26"/>
      <c r="D62" s="26"/>
      <c r="E62" s="26"/>
      <c r="F62" s="26"/>
      <c r="G62" s="26"/>
      <c r="H62" s="26"/>
      <c r="I62" s="27"/>
      <c r="J62" s="26"/>
      <c r="K62" s="26"/>
      <c r="L62" s="27"/>
      <c r="M62" s="26"/>
      <c r="N62" s="26"/>
      <c r="O62" s="27"/>
    </row>
    <row r="63" spans="1:15" x14ac:dyDescent="0.25">
      <c r="C63" s="26"/>
      <c r="D63" s="26"/>
      <c r="E63" s="26"/>
      <c r="F63" s="26"/>
      <c r="G63" s="26"/>
      <c r="H63" s="26"/>
      <c r="I63" s="27"/>
      <c r="J63" s="26"/>
      <c r="K63" s="26"/>
      <c r="L63" s="27"/>
      <c r="M63" s="26"/>
      <c r="N63" s="26"/>
      <c r="O63" s="27"/>
    </row>
    <row r="64" spans="1:15" x14ac:dyDescent="0.25">
      <c r="A64" s="28"/>
      <c r="B64" s="28"/>
      <c r="C64" s="29"/>
      <c r="D64" s="26"/>
      <c r="E64" s="26"/>
      <c r="F64" s="26"/>
      <c r="G64" s="26"/>
      <c r="H64" s="26"/>
      <c r="I64" s="27"/>
      <c r="J64" s="26"/>
      <c r="K64" s="26"/>
      <c r="L64" s="27"/>
      <c r="M64" s="26"/>
      <c r="N64" s="26"/>
      <c r="O64" s="27"/>
    </row>
    <row r="65" spans="1:15" x14ac:dyDescent="0.25">
      <c r="A65" s="28"/>
      <c r="B65" s="28"/>
      <c r="C65" s="28"/>
      <c r="D65" s="26"/>
      <c r="E65" s="26"/>
      <c r="F65" s="26"/>
      <c r="G65" s="26"/>
      <c r="H65" s="26"/>
      <c r="I65" s="27"/>
      <c r="J65" s="26"/>
      <c r="K65" s="26"/>
      <c r="L65" s="27"/>
      <c r="M65" s="26"/>
      <c r="N65" s="26"/>
      <c r="O65" s="27"/>
    </row>
    <row r="66" spans="1:15" x14ac:dyDescent="0.25">
      <c r="A66" s="28"/>
      <c r="B66" s="28"/>
      <c r="C66" s="28"/>
      <c r="D66" s="26"/>
      <c r="E66" s="26"/>
      <c r="F66" s="26"/>
      <c r="G66" s="26"/>
      <c r="H66" s="26"/>
      <c r="I66" s="27"/>
      <c r="J66" s="26"/>
      <c r="K66" s="26"/>
      <c r="L66" s="27"/>
      <c r="M66" s="26"/>
      <c r="N66" s="26"/>
      <c r="O66" s="27"/>
    </row>
    <row r="67" spans="1:15" x14ac:dyDescent="0.25">
      <c r="A67" s="28"/>
      <c r="B67" s="28"/>
      <c r="C67" s="28"/>
      <c r="D67" s="26"/>
      <c r="E67" s="26"/>
      <c r="F67" s="26"/>
      <c r="G67" s="26"/>
      <c r="H67" s="26"/>
      <c r="I67" s="27"/>
      <c r="J67" s="26"/>
      <c r="K67" s="26"/>
      <c r="L67" s="27"/>
      <c r="M67" s="26"/>
      <c r="N67" s="26"/>
      <c r="O67" s="27"/>
    </row>
    <row r="68" spans="1:15" x14ac:dyDescent="0.25">
      <c r="A68" s="28"/>
      <c r="B68" s="28"/>
      <c r="C68" s="28"/>
      <c r="D68" s="26"/>
      <c r="E68" s="26"/>
      <c r="F68" s="26"/>
      <c r="G68" s="26"/>
      <c r="H68" s="26"/>
      <c r="I68" s="27"/>
      <c r="J68" s="26"/>
      <c r="K68" s="26"/>
      <c r="L68" s="27"/>
      <c r="M68" s="26"/>
      <c r="N68" s="26"/>
      <c r="O68" s="27"/>
    </row>
    <row r="69" spans="1:15" x14ac:dyDescent="0.25">
      <c r="A69" s="28"/>
      <c r="B69" s="28"/>
      <c r="C69" s="28"/>
      <c r="O69" s="27"/>
    </row>
    <row r="70" spans="1:15" x14ac:dyDescent="0.25">
      <c r="A70" s="28"/>
      <c r="B70" s="28"/>
      <c r="C70" s="28"/>
    </row>
    <row r="71" spans="1:15" x14ac:dyDescent="0.25">
      <c r="A71" s="28"/>
      <c r="B71" s="28"/>
      <c r="C71" s="28"/>
    </row>
  </sheetData>
  <mergeCells count="16">
    <mergeCell ref="A9:B9"/>
    <mergeCell ref="A2:O2"/>
    <mergeCell ref="A3:O3"/>
    <mergeCell ref="A5:O5"/>
    <mergeCell ref="A6:O6"/>
    <mergeCell ref="A8:B8"/>
    <mergeCell ref="A44:B44"/>
    <mergeCell ref="A48:B48"/>
    <mergeCell ref="A52:B52"/>
    <mergeCell ref="A59:B59"/>
    <mergeCell ref="A10:B10"/>
    <mergeCell ref="A20:B20"/>
    <mergeCell ref="A26:B26"/>
    <mergeCell ref="A29:B29"/>
    <mergeCell ref="A36:B36"/>
    <mergeCell ref="A40:B4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2018-07-26T00:03:59Z</dcterms:created>
  <dcterms:modified xsi:type="dcterms:W3CDTF">2018-08-03T21:51:24Z</dcterms:modified>
</cp:coreProperties>
</file>