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440" windowHeight="1164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<sst xmlns="http://schemas.openxmlformats.org/spreadsheetml/2006/main" count="92" uniqueCount="92">
  <si>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</si>
  <si>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</si>
  <si>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</si>
  <si>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</si>
  <si>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</si>
  <si>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</si>
  <si>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</si>
  <si>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</si>
  <si>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</si>
  <si>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</si>
  <si>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</si>
  <si>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</si>
  <si>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</si>
  <si>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</si>
  <si>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</si>
  <si>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</si>
  <si>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</si>
  <si>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</si>
  <si>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</si>
  <si>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</si>
  <si>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</si>
  <si>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</si>
  <si>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</si>
  <si>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</si>
  <si>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</si>
  <si>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</si>
  <si>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</si>
  <si>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</si>
  <si>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</si>
  <si>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</si>
  <si>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</si>
  <si>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</si>
  <si>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</si>
  <si>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</si>
  <si>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</si>
  <si>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</si>
  <si>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</si>
  <si>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</si>
  <si>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</si>
  <si>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</si>
  <si>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</si>
  <si>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</si>
  <si>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</si>
  <si>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</si>
  <si>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</si>
  <si>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</si>
  <si>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</si>
  <si>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</si>
  <si>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</si>
  <si>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</si>
  <si>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</si>
  <si>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</si>
  <si>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</si>
  <si>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</si>
  <si>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</si>
  <si>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</si>
  <si>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</si>
  <si>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</si>
  <si>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</si>
  <si>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</si>
  <si>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</si>
  <si>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</si>
  <si>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</si>
  <si>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</si>
  <si>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</si>
  <si>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</si>
  <si>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</si>
  <si>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</si>
  <si>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</si>
  <si>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</si>
  <si>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</si>
  <si>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</si>
  <si>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</si>
  <si>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</si>
  <si>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</si>
  <si>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</si>
  <si>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</si>
  <si>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</si>
  <si>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</si>
  <si>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</si>
  <si>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</si>
  <si>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</si>
  <si>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</si>
  <si>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</si>
  <si>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</si>
  <si>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</si>
  <si>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</si>
  <si>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</si>
  <si>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</si>
  <si>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M. en D. Tania Lorena Lugo Paz</t>
  </si>
  <si>
    <t>Directora General</t>
  </si>
  <si>
    <t>Del 1 de enero al 30 de septiembre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</si>
</sst>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43" fontId="45" fillId="0" borderId="0" xfId="0" applyNumberFormat="1" applyFont="1" applyAlignment="1">
      <alignment/>
    </xf>
    <xf numFmtId="43" fontId="45" fillId="0" borderId="0" xfId="49" applyFont="1" applyAlignment="1">
      <alignment/>
    </xf>
    <xf numFmtId="165" fontId="49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165" fontId="3" fillId="33" borderId="15" xfId="49" applyNumberFormat="1" applyFont="1" applyFill="1" applyBorder="1" applyAlignment="1">
      <alignment horizontal="right" vertical="center"/>
    </xf>
    <xf numFmtId="165" fontId="3" fillId="33" borderId="16" xfId="49" applyNumberFormat="1" applyFont="1" applyFill="1" applyBorder="1" applyAlignment="1">
      <alignment horizontal="right" vertical="center"/>
    </xf>
    <xf numFmtId="165" fontId="4" fillId="33" borderId="17" xfId="49" applyNumberFormat="1" applyFont="1" applyFill="1" applyBorder="1" applyAlignment="1" applyProtection="1">
      <alignment horizontal="right" vertical="center"/>
      <protection locked="0"/>
    </xf>
    <xf numFmtId="165" fontId="4" fillId="33" borderId="17" xfId="49" applyNumberFormat="1" applyFont="1" applyFill="1" applyBorder="1" applyAlignment="1">
      <alignment horizontal="right" vertical="center"/>
    </xf>
    <xf numFmtId="165" fontId="4" fillId="33" borderId="18" xfId="49" applyNumberFormat="1" applyFont="1" applyFill="1" applyBorder="1" applyAlignment="1">
      <alignment horizontal="right" vertical="center"/>
    </xf>
    <xf numFmtId="165" fontId="3" fillId="33" borderId="17" xfId="49" applyNumberFormat="1" applyFont="1" applyFill="1" applyBorder="1" applyAlignment="1">
      <alignment horizontal="right" vertical="center"/>
    </xf>
    <xf numFmtId="165" fontId="3" fillId="33" borderId="18" xfId="49" applyNumberFormat="1" applyFont="1" applyFill="1" applyBorder="1" applyAlignment="1">
      <alignment horizontal="right" vertical="center"/>
    </xf>
    <xf numFmtId="165" fontId="3" fillId="33" borderId="19" xfId="49" applyNumberFormat="1" applyFont="1" applyFill="1" applyBorder="1" applyAlignment="1">
      <alignment horizontal="right" vertical="center"/>
    </xf>
    <xf numFmtId="4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165" fontId="4" fillId="33" borderId="18" xfId="49" applyNumberFormat="1" applyFont="1" applyFill="1" applyBorder="1" applyAlignment="1" applyProtection="1">
      <alignment horizontal="right" vertical="center"/>
      <protection locked="0"/>
    </xf>
    <xf numFmtId="165" fontId="4" fillId="33" borderId="20" xfId="49" applyNumberFormat="1" applyFont="1" applyFill="1" applyBorder="1" applyAlignment="1">
      <alignment horizontal="right" vertical="center"/>
    </xf>
    <xf numFmtId="0" fontId="48" fillId="0" borderId="21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7" fontId="48" fillId="0" borderId="22" xfId="49" applyNumberFormat="1" applyFont="1" applyFill="1" applyBorder="1" applyAlignment="1" applyProtection="1">
      <alignment horizontal="center" vertical="center" wrapText="1"/>
      <protection/>
    </xf>
    <xf numFmtId="37" fontId="48" fillId="0" borderId="23" xfId="49" applyNumberFormat="1" applyFont="1" applyFill="1" applyBorder="1" applyAlignment="1" applyProtection="1">
      <alignment horizontal="center" vertical="center"/>
      <protection/>
    </xf>
    <xf numFmtId="37" fontId="48" fillId="0" borderId="10" xfId="49" applyNumberFormat="1" applyFont="1" applyFill="1" applyBorder="1" applyAlignment="1" applyProtection="1">
      <alignment horizontal="center" vertical="center"/>
      <protection/>
    </xf>
    <xf numFmtId="37" fontId="48" fillId="0" borderId="24" xfId="49" applyNumberFormat="1" applyFont="1" applyFill="1" applyBorder="1" applyAlignment="1" applyProtection="1">
      <alignment horizontal="center" vertical="center"/>
      <protection/>
    </xf>
    <xf numFmtId="37" fontId="48" fillId="0" borderId="25" xfId="49" applyNumberFormat="1" applyFont="1" applyFill="1" applyBorder="1" applyAlignment="1" applyProtection="1">
      <alignment horizontal="center" vertical="center"/>
      <protection/>
    </xf>
    <xf numFmtId="37" fontId="48" fillId="0" borderId="26" xfId="49" applyNumberFormat="1" applyFont="1" applyFill="1" applyBorder="1" applyAlignment="1" applyProtection="1">
      <alignment horizontal="center" vertical="center"/>
      <protection/>
    </xf>
    <xf numFmtId="37" fontId="48" fillId="0" borderId="11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/>
      <protection/>
    </xf>
    <xf numFmtId="37" fontId="48" fillId="0" borderId="12" xfId="49" applyNumberFormat="1" applyFont="1" applyFill="1" applyBorder="1" applyAlignment="1" applyProtection="1">
      <alignment horizontal="center"/>
      <protection/>
    </xf>
    <xf numFmtId="37" fontId="48" fillId="0" borderId="28" xfId="49" applyNumberFormat="1" applyFont="1" applyFill="1" applyBorder="1" applyAlignment="1" applyProtection="1">
      <alignment horizontal="center" vertical="center"/>
      <protection/>
    </xf>
    <xf numFmtId="37" fontId="48" fillId="0" borderId="29" xfId="49" applyNumberFormat="1" applyFont="1" applyFill="1" applyBorder="1" applyAlignment="1" applyProtection="1">
      <alignment horizontal="center" vertical="center"/>
      <protection/>
    </xf>
    <xf numFmtId="37" fontId="48" fillId="0" borderId="28" xfId="49" applyNumberFormat="1" applyFont="1" applyFill="1" applyBorder="1" applyAlignment="1" applyProtection="1">
      <alignment horizontal="center" wrapText="1"/>
      <protection/>
    </xf>
    <xf numFmtId="37" fontId="48" fillId="0" borderId="29" xfId="49" applyNumberFormat="1" applyFont="1" applyFill="1" applyBorder="1" applyAlignment="1" applyProtection="1">
      <alignment horizontal="center" wrapText="1"/>
      <protection/>
    </xf>
    <xf numFmtId="0" fontId="51" fillId="0" borderId="22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37" fontId="48" fillId="0" borderId="22" xfId="49" applyNumberFormat="1" applyFont="1" applyFill="1" applyBorder="1" applyAlignment="1" applyProtection="1">
      <alignment horizontal="center"/>
      <protection/>
    </xf>
    <xf numFmtId="37" fontId="48" fillId="0" borderId="30" xfId="49" applyNumberFormat="1" applyFont="1" applyFill="1" applyBorder="1" applyAlignment="1" applyProtection="1">
      <alignment horizontal="center"/>
      <protection/>
    </xf>
    <xf numFmtId="37" fontId="48" fillId="0" borderId="23" xfId="49" applyNumberFormat="1" applyFont="1" applyFill="1" applyBorder="1" applyAlignment="1" applyProtection="1">
      <alignment horizontal="center"/>
      <protection/>
    </xf>
    <xf numFmtId="37" fontId="48" fillId="0" borderId="10" xfId="49" applyNumberFormat="1" applyFont="1" applyFill="1" applyBorder="1" applyAlignment="1" applyProtection="1">
      <alignment horizontal="center"/>
      <protection locked="0"/>
    </xf>
    <xf numFmtId="37" fontId="48" fillId="0" borderId="0" xfId="49" applyNumberFormat="1" applyFont="1" applyFill="1" applyBorder="1" applyAlignment="1" applyProtection="1">
      <alignment horizontal="center"/>
      <protection locked="0"/>
    </xf>
    <xf numFmtId="37" fontId="48" fillId="0" borderId="24" xfId="49" applyNumberFormat="1" applyFont="1" applyFill="1" applyBorder="1" applyAlignment="1" applyProtection="1">
      <alignment horizontal="center"/>
      <protection locked="0"/>
    </xf>
    <xf numFmtId="37" fontId="48" fillId="0" borderId="10" xfId="49" applyNumberFormat="1" applyFont="1" applyFill="1" applyBorder="1" applyAlignment="1" applyProtection="1">
      <alignment horizontal="center"/>
      <protection/>
    </xf>
    <xf numFmtId="37" fontId="48" fillId="0" borderId="0" xfId="49" applyNumberFormat="1" applyFont="1" applyFill="1" applyBorder="1" applyAlignment="1" applyProtection="1">
      <alignment horizontal="center"/>
      <protection/>
    </xf>
    <xf numFmtId="37" fontId="48" fillId="0" borderId="24" xfId="49" applyNumberFormat="1" applyFont="1" applyFill="1" applyBorder="1" applyAlignment="1" applyProtection="1">
      <alignment horizontal="center"/>
      <protection/>
    </xf>
    <xf numFmtId="37" fontId="48" fillId="0" borderId="25" xfId="49" applyNumberFormat="1" applyFont="1" applyFill="1" applyBorder="1" applyAlignment="1" applyProtection="1">
      <alignment horizontal="center"/>
      <protection/>
    </xf>
    <xf numFmtId="37" fontId="48" fillId="0" borderId="14" xfId="49" applyNumberFormat="1" applyFont="1" applyFill="1" applyBorder="1" applyAlignment="1" applyProtection="1">
      <alignment horizontal="center"/>
      <protection/>
    </xf>
    <xf numFmtId="37" fontId="48" fillId="0" borderId="26" xfId="49" applyNumberFormat="1" applyFont="1" applyFill="1" applyBorder="1" applyAlignment="1" applyProtection="1">
      <alignment horizontal="center"/>
      <protection/>
    </xf>
    <xf numFmtId="37" fontId="48" fillId="0" borderId="28" xfId="49" applyNumberFormat="1" applyFont="1" applyFill="1" applyBorder="1" applyAlignment="1" applyProtection="1">
      <alignment horizontal="center" vertical="center" wrapText="1"/>
      <protection/>
    </xf>
    <xf numFmtId="37" fontId="48" fillId="0" borderId="31" xfId="49" applyNumberFormat="1" applyFont="1" applyFill="1" applyBorder="1" applyAlignment="1" applyProtection="1">
      <alignment horizontal="center" vertical="center" wrapText="1"/>
      <protection/>
    </xf>
    <xf numFmtId="37" fontId="48" fillId="0" borderId="29" xfId="4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4.57421875" style="1" bestFit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51" t="s">
        <v>83</v>
      </c>
      <c r="C2" s="52"/>
      <c r="D2" s="52"/>
      <c r="E2" s="52"/>
      <c r="F2" s="52"/>
      <c r="G2" s="52"/>
      <c r="H2" s="52"/>
      <c r="I2" s="53"/>
    </row>
    <row r="3" spans="2:9" ht="16.5" customHeight="1">
      <c r="B3" s="54" t="s">
        <v>4</v>
      </c>
      <c r="C3" s="55"/>
      <c r="D3" s="55"/>
      <c r="E3" s="55"/>
      <c r="F3" s="55"/>
      <c r="G3" s="55"/>
      <c r="H3" s="55"/>
      <c r="I3" s="56"/>
    </row>
    <row r="4" spans="2:9" ht="16.5" customHeight="1">
      <c r="B4" s="57" t="s">
        <v>80</v>
      </c>
      <c r="C4" s="58"/>
      <c r="D4" s="58"/>
      <c r="E4" s="58"/>
      <c r="F4" s="58"/>
      <c r="G4" s="58"/>
      <c r="H4" s="58"/>
      <c r="I4" s="59"/>
    </row>
    <row r="5" spans="2:9" ht="16.5" customHeight="1">
      <c r="B5" s="57" t="s">
        <v>91</v>
      </c>
      <c r="C5" s="58"/>
      <c r="D5" s="58"/>
      <c r="E5" s="58"/>
      <c r="F5" s="58"/>
      <c r="G5" s="58"/>
      <c r="H5" s="58"/>
      <c r="I5" s="59"/>
    </row>
    <row r="6" spans="2:9" ht="16.5" customHeight="1" thickBot="1">
      <c r="B6" s="60" t="s">
        <v>84</v>
      </c>
      <c r="C6" s="61"/>
      <c r="D6" s="61"/>
      <c r="E6" s="61"/>
      <c r="F6" s="61"/>
      <c r="G6" s="61"/>
      <c r="H6" s="61"/>
      <c r="I6" s="62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6" t="s">
        <v>5</v>
      </c>
      <c r="C8" s="37"/>
      <c r="D8" s="42" t="s">
        <v>6</v>
      </c>
      <c r="E8" s="43"/>
      <c r="F8" s="43"/>
      <c r="G8" s="43"/>
      <c r="H8" s="44"/>
      <c r="I8" s="63" t="s">
        <v>7</v>
      </c>
    </row>
    <row r="9" spans="2:9" ht="24.75" customHeight="1">
      <c r="B9" s="38"/>
      <c r="C9" s="39"/>
      <c r="D9" s="45" t="s">
        <v>8</v>
      </c>
      <c r="E9" s="47" t="s">
        <v>9</v>
      </c>
      <c r="F9" s="45" t="s">
        <v>0</v>
      </c>
      <c r="G9" s="45" t="s">
        <v>1</v>
      </c>
      <c r="H9" s="45" t="s">
        <v>10</v>
      </c>
      <c r="I9" s="64"/>
    </row>
    <row r="10" spans="2:9" ht="14.25" customHeight="1" thickBot="1">
      <c r="B10" s="40"/>
      <c r="C10" s="41"/>
      <c r="D10" s="46"/>
      <c r="E10" s="48"/>
      <c r="F10" s="46"/>
      <c r="G10" s="46"/>
      <c r="H10" s="46"/>
      <c r="I10" s="65"/>
    </row>
    <row r="11" spans="2:11" ht="14.25" customHeight="1">
      <c r="B11" s="49" t="s">
        <v>12</v>
      </c>
      <c r="C11" s="50"/>
      <c r="D11" s="17">
        <f aca="true" t="shared" si="0" ref="D11:I11">SUM(D12:D18)</f>
        <v>158108.59999999998</v>
      </c>
      <c r="E11" s="17">
        <f t="shared" si="0"/>
        <v>-7905.4</v>
      </c>
      <c r="F11" s="17">
        <f t="shared" si="0"/>
        <v>150203.2</v>
      </c>
      <c r="G11" s="17">
        <f t="shared" si="0"/>
        <v>261.09999999999997</v>
      </c>
      <c r="H11" s="17">
        <f t="shared" si="0"/>
        <v>92694.70000000003</v>
      </c>
      <c r="I11" s="18">
        <f t="shared" si="0"/>
        <v>149942.1</v>
      </c>
      <c r="K11" s="7"/>
    </row>
    <row r="12" spans="2:9" ht="14.25" customHeight="1">
      <c r="B12" s="4"/>
      <c r="C12" s="3" t="s">
        <v>13</v>
      </c>
      <c r="D12" s="19">
        <v>54586.1</v>
      </c>
      <c r="E12" s="19">
        <v>-3719.3999999999996</v>
      </c>
      <c r="F12" s="19">
        <f aca="true" t="shared" si="1" ref="F12:F17">D12+E12</f>
        <v>50866.7</v>
      </c>
      <c r="G12" s="19">
        <v>1.3</v>
      </c>
      <c r="H12" s="19">
        <v>35304.9</v>
      </c>
      <c r="I12" s="29">
        <f aca="true" t="shared" si="2" ref="I12:I18">F12-G12</f>
        <v>50865.399999999994</v>
      </c>
    </row>
    <row r="13" spans="2:9" ht="14.25" customHeight="1">
      <c r="B13" s="4"/>
      <c r="C13" s="3" t="s">
        <v>14</v>
      </c>
      <c r="D13" s="19">
        <v>23377.7</v>
      </c>
      <c r="E13" s="19">
        <v>-2807.3</v>
      </c>
      <c r="F13" s="19">
        <f t="shared" si="1"/>
        <v>20570.4</v>
      </c>
      <c r="G13" s="19">
        <v>0</v>
      </c>
      <c r="H13" s="19">
        <v>12196.4</v>
      </c>
      <c r="I13" s="29">
        <f t="shared" si="2"/>
        <v>20570.4</v>
      </c>
    </row>
    <row r="14" spans="2:9" ht="14.25" customHeight="1">
      <c r="B14" s="4"/>
      <c r="C14" s="3" t="s">
        <v>15</v>
      </c>
      <c r="D14" s="19">
        <v>46611.1</v>
      </c>
      <c r="E14" s="19">
        <v>96.29999999999973</v>
      </c>
      <c r="F14" s="19">
        <f t="shared" si="1"/>
        <v>46707.4</v>
      </c>
      <c r="G14" s="19">
        <v>164.1</v>
      </c>
      <c r="H14" s="19">
        <v>24723.9</v>
      </c>
      <c r="I14" s="29">
        <f t="shared" si="2"/>
        <v>46543.3</v>
      </c>
    </row>
    <row r="15" spans="2:9" ht="14.25" customHeight="1">
      <c r="B15" s="4"/>
      <c r="C15" s="3" t="s">
        <v>16</v>
      </c>
      <c r="D15" s="19">
        <v>20899.8</v>
      </c>
      <c r="E15" s="19">
        <v>-1180.9</v>
      </c>
      <c r="F15" s="19">
        <f t="shared" si="1"/>
        <v>19718.899999999998</v>
      </c>
      <c r="G15" s="19">
        <v>0</v>
      </c>
      <c r="H15" s="19">
        <v>13081.3</v>
      </c>
      <c r="I15" s="29">
        <f t="shared" si="2"/>
        <v>19718.899999999998</v>
      </c>
    </row>
    <row r="16" spans="2:9" ht="14.25" customHeight="1">
      <c r="B16" s="4"/>
      <c r="C16" s="3" t="s">
        <v>17</v>
      </c>
      <c r="D16" s="19">
        <v>11208</v>
      </c>
      <c r="E16" s="19">
        <v>-90.29999999999995</v>
      </c>
      <c r="F16" s="19">
        <f t="shared" si="1"/>
        <v>11117.7</v>
      </c>
      <c r="G16" s="19">
        <v>95.3</v>
      </c>
      <c r="H16" s="19">
        <v>6473.1</v>
      </c>
      <c r="I16" s="29">
        <f t="shared" si="2"/>
        <v>11022.400000000001</v>
      </c>
    </row>
    <row r="17" spans="2:9" ht="14.25" customHeight="1">
      <c r="B17" s="4"/>
      <c r="C17" s="3" t="s">
        <v>18</v>
      </c>
      <c r="D17" s="19"/>
      <c r="E17" s="19"/>
      <c r="F17" s="19">
        <f t="shared" si="1"/>
        <v>0</v>
      </c>
      <c r="G17" s="19"/>
      <c r="H17" s="19"/>
      <c r="I17" s="29">
        <f t="shared" si="2"/>
        <v>0</v>
      </c>
    </row>
    <row r="18" spans="2:9" ht="14.25" customHeight="1">
      <c r="B18" s="4"/>
      <c r="C18" s="3" t="s">
        <v>19</v>
      </c>
      <c r="D18" s="19">
        <v>1425.9</v>
      </c>
      <c r="E18" s="19">
        <v>-203.8</v>
      </c>
      <c r="F18" s="19">
        <f>D18+E18</f>
        <v>1222.1000000000001</v>
      </c>
      <c r="G18" s="19">
        <v>0.4</v>
      </c>
      <c r="H18" s="19">
        <v>915.1</v>
      </c>
      <c r="I18" s="29">
        <f t="shared" si="2"/>
        <v>1221.7</v>
      </c>
    </row>
    <row r="19" spans="2:11" ht="14.25" customHeight="1">
      <c r="B19" s="34" t="s">
        <v>20</v>
      </c>
      <c r="C19" s="35"/>
      <c r="D19" s="22">
        <f aca="true" t="shared" si="3" ref="D19:I19">SUM(D20:D28)</f>
        <v>6792.6</v>
      </c>
      <c r="E19" s="22">
        <f t="shared" si="3"/>
        <v>-711.9000000000001</v>
      </c>
      <c r="F19" s="22">
        <f t="shared" si="3"/>
        <v>6080.700000000001</v>
      </c>
      <c r="G19" s="22">
        <f t="shared" si="3"/>
        <v>0</v>
      </c>
      <c r="H19" s="22">
        <f>SUM(H20:H28)</f>
        <v>4023.000000000001</v>
      </c>
      <c r="I19" s="23">
        <f t="shared" si="3"/>
        <v>6080.700000000001</v>
      </c>
      <c r="K19" s="7"/>
    </row>
    <row r="20" spans="2:9" ht="22.5">
      <c r="B20" s="4"/>
      <c r="C20" s="3" t="s">
        <v>21</v>
      </c>
      <c r="D20" s="19">
        <v>4315.6</v>
      </c>
      <c r="E20" s="19">
        <v>-528.2</v>
      </c>
      <c r="F20" s="20">
        <f aca="true" t="shared" si="4" ref="F20:F28">D20+E20</f>
        <v>3787.4000000000005</v>
      </c>
      <c r="G20" s="19">
        <v>0</v>
      </c>
      <c r="H20" s="19">
        <v>2400.3</v>
      </c>
      <c r="I20" s="21">
        <f aca="true" t="shared" si="5" ref="I20:I28">F20-G20</f>
        <v>3787.4000000000005</v>
      </c>
    </row>
    <row r="21" spans="2:9" ht="14.25" customHeight="1">
      <c r="B21" s="4"/>
      <c r="C21" s="3" t="s">
        <v>22</v>
      </c>
      <c r="D21" s="19">
        <v>50</v>
      </c>
      <c r="E21" s="19">
        <v>-16</v>
      </c>
      <c r="F21" s="20">
        <f t="shared" si="4"/>
        <v>34</v>
      </c>
      <c r="G21" s="19">
        <v>0</v>
      </c>
      <c r="H21" s="19">
        <v>4.3</v>
      </c>
      <c r="I21" s="21">
        <f t="shared" si="5"/>
        <v>34</v>
      </c>
    </row>
    <row r="22" spans="2:9" ht="14.25" customHeight="1">
      <c r="B22" s="4"/>
      <c r="C22" s="3" t="s">
        <v>23</v>
      </c>
      <c r="D22" s="19"/>
      <c r="E22" s="19"/>
      <c r="F22" s="20">
        <f t="shared" si="4"/>
        <v>0</v>
      </c>
      <c r="G22" s="19"/>
      <c r="H22" s="19"/>
      <c r="I22" s="21">
        <f t="shared" si="5"/>
        <v>0</v>
      </c>
    </row>
    <row r="23" spans="2:9" ht="14.25" customHeight="1">
      <c r="B23" s="4"/>
      <c r="C23" s="3" t="s">
        <v>24</v>
      </c>
      <c r="D23" s="19">
        <v>355</v>
      </c>
      <c r="E23" s="19">
        <v>262.20000000000005</v>
      </c>
      <c r="F23" s="20">
        <f t="shared" si="4"/>
        <v>617.2</v>
      </c>
      <c r="G23" s="19">
        <v>0</v>
      </c>
      <c r="H23" s="19">
        <v>478.8</v>
      </c>
      <c r="I23" s="21">
        <f t="shared" si="5"/>
        <v>617.2</v>
      </c>
    </row>
    <row r="24" spans="2:9" ht="14.25" customHeight="1">
      <c r="B24" s="4"/>
      <c r="C24" s="3" t="s">
        <v>25</v>
      </c>
      <c r="D24" s="19">
        <v>0</v>
      </c>
      <c r="E24" s="19">
        <v>10.5</v>
      </c>
      <c r="F24" s="20">
        <f t="shared" si="4"/>
        <v>10.5</v>
      </c>
      <c r="G24" s="19">
        <v>0</v>
      </c>
      <c r="H24" s="19">
        <v>9.1</v>
      </c>
      <c r="I24" s="21">
        <f t="shared" si="5"/>
        <v>10.5</v>
      </c>
    </row>
    <row r="25" spans="2:9" ht="14.25" customHeight="1">
      <c r="B25" s="4"/>
      <c r="C25" s="3" t="s">
        <v>26</v>
      </c>
      <c r="D25" s="19">
        <v>1054.1</v>
      </c>
      <c r="E25" s="19">
        <v>-247.5</v>
      </c>
      <c r="F25" s="20">
        <f t="shared" si="4"/>
        <v>806.5999999999999</v>
      </c>
      <c r="G25" s="19">
        <v>0</v>
      </c>
      <c r="H25" s="19">
        <v>633.2</v>
      </c>
      <c r="I25" s="21">
        <f t="shared" si="5"/>
        <v>806.5999999999999</v>
      </c>
    </row>
    <row r="26" spans="2:9" ht="14.25" customHeight="1">
      <c r="B26" s="4"/>
      <c r="C26" s="3" t="s">
        <v>27</v>
      </c>
      <c r="D26" s="19">
        <v>550</v>
      </c>
      <c r="E26" s="19">
        <v>-98.19999999999999</v>
      </c>
      <c r="F26" s="20">
        <f t="shared" si="4"/>
        <v>451.8</v>
      </c>
      <c r="G26" s="19">
        <v>0</v>
      </c>
      <c r="H26" s="19">
        <v>318.8</v>
      </c>
      <c r="I26" s="21">
        <f t="shared" si="5"/>
        <v>451.8</v>
      </c>
    </row>
    <row r="27" spans="2:9" ht="14.25" customHeight="1">
      <c r="B27" s="4"/>
      <c r="C27" s="3" t="s">
        <v>28</v>
      </c>
      <c r="D27" s="19"/>
      <c r="E27" s="19"/>
      <c r="F27" s="20">
        <f t="shared" si="4"/>
        <v>0</v>
      </c>
      <c r="G27" s="19"/>
      <c r="H27" s="19"/>
      <c r="I27" s="21">
        <f t="shared" si="5"/>
        <v>0</v>
      </c>
    </row>
    <row r="28" spans="2:9" ht="14.25" customHeight="1">
      <c r="B28" s="4"/>
      <c r="C28" s="3" t="s">
        <v>29</v>
      </c>
      <c r="D28" s="19">
        <v>467.9</v>
      </c>
      <c r="E28" s="19">
        <v>-94.69999999999999</v>
      </c>
      <c r="F28" s="20">
        <f t="shared" si="4"/>
        <v>373.2</v>
      </c>
      <c r="G28" s="19">
        <v>0</v>
      </c>
      <c r="H28" s="19">
        <v>178.5</v>
      </c>
      <c r="I28" s="21">
        <f t="shared" si="5"/>
        <v>373.2</v>
      </c>
    </row>
    <row r="29" spans="2:11" ht="14.25" customHeight="1">
      <c r="B29" s="34" t="s">
        <v>30</v>
      </c>
      <c r="C29" s="35"/>
      <c r="D29" s="22">
        <f aca="true" t="shared" si="6" ref="D29:I29">SUM(D30:D38)</f>
        <v>33646.6</v>
      </c>
      <c r="E29" s="22">
        <f t="shared" si="6"/>
        <v>14602.5</v>
      </c>
      <c r="F29" s="22">
        <f t="shared" si="6"/>
        <v>48249.1</v>
      </c>
      <c r="G29" s="22">
        <f t="shared" si="6"/>
        <v>409.09999999999997</v>
      </c>
      <c r="H29" s="22">
        <f t="shared" si="6"/>
        <v>22515.499999999996</v>
      </c>
      <c r="I29" s="23">
        <f t="shared" si="6"/>
        <v>47840</v>
      </c>
      <c r="K29" s="7"/>
    </row>
    <row r="30" spans="2:9" ht="14.25" customHeight="1">
      <c r="B30" s="4"/>
      <c r="C30" s="3" t="s">
        <v>31</v>
      </c>
      <c r="D30" s="19">
        <v>3199.1</v>
      </c>
      <c r="E30" s="19">
        <v>-277.29999999999995</v>
      </c>
      <c r="F30" s="20">
        <f aca="true" t="shared" si="7" ref="F30:F38">D30+E30</f>
        <v>2921.8</v>
      </c>
      <c r="G30" s="19">
        <v>10.3</v>
      </c>
      <c r="H30" s="19">
        <v>1758.5</v>
      </c>
      <c r="I30" s="21">
        <f aca="true" t="shared" si="8" ref="I30:I38">F30-G30</f>
        <v>2911.5</v>
      </c>
    </row>
    <row r="31" spans="2:9" ht="14.25" customHeight="1">
      <c r="B31" s="4"/>
      <c r="C31" s="3" t="s">
        <v>32</v>
      </c>
      <c r="D31" s="19">
        <v>925.5</v>
      </c>
      <c r="E31" s="19">
        <v>-39.6</v>
      </c>
      <c r="F31" s="20">
        <f t="shared" si="7"/>
        <v>885.9</v>
      </c>
      <c r="G31" s="19">
        <v>77.3</v>
      </c>
      <c r="H31" s="19">
        <v>600.4</v>
      </c>
      <c r="I31" s="21">
        <f t="shared" si="8"/>
        <v>808.6</v>
      </c>
    </row>
    <row r="32" spans="2:9" ht="14.25" customHeight="1">
      <c r="B32" s="4"/>
      <c r="C32" s="3" t="s">
        <v>33</v>
      </c>
      <c r="D32" s="19">
        <v>10607.1</v>
      </c>
      <c r="E32" s="19">
        <v>18334.4</v>
      </c>
      <c r="F32" s="20">
        <f t="shared" si="7"/>
        <v>28941.5</v>
      </c>
      <c r="G32" s="19">
        <v>266.7</v>
      </c>
      <c r="H32" s="19">
        <v>9261.8</v>
      </c>
      <c r="I32" s="21">
        <f t="shared" si="8"/>
        <v>28674.8</v>
      </c>
    </row>
    <row r="33" spans="2:9" ht="14.25" customHeight="1">
      <c r="B33" s="4"/>
      <c r="C33" s="3" t="s">
        <v>34</v>
      </c>
      <c r="D33" s="19">
        <v>5945</v>
      </c>
      <c r="E33" s="19">
        <v>692.5999999999999</v>
      </c>
      <c r="F33" s="20">
        <f t="shared" si="7"/>
        <v>6637.6</v>
      </c>
      <c r="G33" s="19">
        <v>52</v>
      </c>
      <c r="H33" s="19">
        <v>4543.5</v>
      </c>
      <c r="I33" s="21">
        <f t="shared" si="8"/>
        <v>6585.6</v>
      </c>
    </row>
    <row r="34" spans="2:9" ht="14.25" customHeight="1">
      <c r="B34" s="4"/>
      <c r="C34" s="3" t="s">
        <v>35</v>
      </c>
      <c r="D34" s="19">
        <v>8087.9</v>
      </c>
      <c r="E34" s="19">
        <v>-3636.8</v>
      </c>
      <c r="F34" s="20">
        <f t="shared" si="7"/>
        <v>4451.099999999999</v>
      </c>
      <c r="G34" s="19">
        <v>0.8</v>
      </c>
      <c r="H34" s="19">
        <v>2228.7</v>
      </c>
      <c r="I34" s="21">
        <f t="shared" si="8"/>
        <v>4450.299999999999</v>
      </c>
    </row>
    <row r="35" spans="2:9" ht="14.25" customHeight="1">
      <c r="B35" s="4"/>
      <c r="C35" s="3" t="s">
        <v>81</v>
      </c>
      <c r="D35" s="19">
        <v>0</v>
      </c>
      <c r="E35" s="19">
        <v>0.5</v>
      </c>
      <c r="F35" s="20">
        <f t="shared" si="7"/>
        <v>0.5</v>
      </c>
      <c r="G35" s="19">
        <v>0</v>
      </c>
      <c r="H35" s="19">
        <v>0.5</v>
      </c>
      <c r="I35" s="21">
        <f t="shared" si="8"/>
        <v>0.5</v>
      </c>
    </row>
    <row r="36" spans="2:9" ht="14.25" customHeight="1">
      <c r="B36" s="4"/>
      <c r="C36" s="3" t="s">
        <v>36</v>
      </c>
      <c r="D36" s="19">
        <v>604.5</v>
      </c>
      <c r="E36" s="19">
        <v>-440</v>
      </c>
      <c r="F36" s="20">
        <f t="shared" si="7"/>
        <v>164.5</v>
      </c>
      <c r="G36" s="19">
        <v>0</v>
      </c>
      <c r="H36" s="19">
        <v>95.6</v>
      </c>
      <c r="I36" s="21">
        <f t="shared" si="8"/>
        <v>164.5</v>
      </c>
    </row>
    <row r="37" spans="2:9" ht="14.25" customHeight="1">
      <c r="B37" s="4"/>
      <c r="C37" s="3" t="s">
        <v>37</v>
      </c>
      <c r="D37" s="19"/>
      <c r="E37" s="19"/>
      <c r="F37" s="20">
        <f t="shared" si="7"/>
        <v>0</v>
      </c>
      <c r="G37" s="19"/>
      <c r="H37" s="19"/>
      <c r="I37" s="21">
        <f t="shared" si="8"/>
        <v>0</v>
      </c>
    </row>
    <row r="38" spans="2:9" ht="14.25" customHeight="1">
      <c r="B38" s="4"/>
      <c r="C38" s="3" t="s">
        <v>38</v>
      </c>
      <c r="D38" s="19">
        <v>4277.5</v>
      </c>
      <c r="E38" s="19">
        <v>-31.30000000000001</v>
      </c>
      <c r="F38" s="20">
        <f t="shared" si="7"/>
        <v>4246.2</v>
      </c>
      <c r="G38" s="19">
        <v>2</v>
      </c>
      <c r="H38" s="19">
        <v>4026.5</v>
      </c>
      <c r="I38" s="21">
        <f t="shared" si="8"/>
        <v>4244.2</v>
      </c>
    </row>
    <row r="39" spans="2:11" ht="14.25" customHeight="1">
      <c r="B39" s="34" t="s">
        <v>3</v>
      </c>
      <c r="C39" s="35"/>
      <c r="D39" s="22">
        <f aca="true" t="shared" si="9" ref="D39:I39">SUM(D40:D48)</f>
        <v>831368.6</v>
      </c>
      <c r="E39" s="22">
        <f t="shared" si="9"/>
        <v>82982.7</v>
      </c>
      <c r="F39" s="22">
        <f t="shared" si="9"/>
        <v>914351.2999999999</v>
      </c>
      <c r="G39" s="22">
        <f t="shared" si="9"/>
        <v>33.8</v>
      </c>
      <c r="H39" s="22">
        <f t="shared" si="9"/>
        <v>765553</v>
      </c>
      <c r="I39" s="23">
        <f t="shared" si="9"/>
        <v>914317.4999999999</v>
      </c>
      <c r="K39" s="7"/>
    </row>
    <row r="40" spans="2:11" ht="14.25" customHeight="1">
      <c r="B40" s="4"/>
      <c r="C40" s="3" t="s">
        <v>39</v>
      </c>
      <c r="D40" s="19">
        <v>0</v>
      </c>
      <c r="E40" s="19">
        <v>82982.7</v>
      </c>
      <c r="F40" s="19">
        <f aca="true" t="shared" si="10" ref="F40:F48">D40+E40</f>
        <v>82982.7</v>
      </c>
      <c r="G40" s="19">
        <v>0</v>
      </c>
      <c r="H40" s="19">
        <v>82982.7</v>
      </c>
      <c r="I40" s="29">
        <f>F40-G40</f>
        <v>82982.7</v>
      </c>
      <c r="K40" s="8"/>
    </row>
    <row r="41" spans="2:11" ht="14.25" customHeight="1">
      <c r="B41" s="4"/>
      <c r="C41" s="3" t="s">
        <v>40</v>
      </c>
      <c r="D41" s="19"/>
      <c r="E41" s="19"/>
      <c r="F41" s="19">
        <f t="shared" si="10"/>
        <v>0</v>
      </c>
      <c r="G41" s="19"/>
      <c r="H41" s="19"/>
      <c r="I41" s="29">
        <f aca="true" t="shared" si="11" ref="I41:I48">F41-G41</f>
        <v>0</v>
      </c>
      <c r="K41" s="8"/>
    </row>
    <row r="42" spans="2:9" ht="14.25" customHeight="1">
      <c r="B42" s="4"/>
      <c r="C42" s="3" t="s">
        <v>41</v>
      </c>
      <c r="D42" s="19">
        <v>0</v>
      </c>
      <c r="E42" s="19">
        <v>1488.8</v>
      </c>
      <c r="F42" s="19">
        <f t="shared" si="10"/>
        <v>1488.8</v>
      </c>
      <c r="G42" s="19">
        <v>33.8</v>
      </c>
      <c r="H42" s="19">
        <v>1455</v>
      </c>
      <c r="I42" s="29">
        <f t="shared" si="11"/>
        <v>1455</v>
      </c>
    </row>
    <row r="43" spans="2:9" ht="14.25" customHeight="1">
      <c r="B43" s="4"/>
      <c r="C43" s="3" t="s">
        <v>42</v>
      </c>
      <c r="D43" s="19"/>
      <c r="E43" s="19"/>
      <c r="F43" s="19">
        <f t="shared" si="10"/>
        <v>0</v>
      </c>
      <c r="G43" s="19"/>
      <c r="H43" s="19"/>
      <c r="I43" s="29">
        <f t="shared" si="11"/>
        <v>0</v>
      </c>
    </row>
    <row r="44" spans="2:9" ht="14.25" customHeight="1">
      <c r="B44" s="4"/>
      <c r="C44" s="3" t="s">
        <v>43</v>
      </c>
      <c r="D44" s="19"/>
      <c r="E44" s="19"/>
      <c r="F44" s="19">
        <f t="shared" si="10"/>
        <v>0</v>
      </c>
      <c r="G44" s="19"/>
      <c r="H44" s="19"/>
      <c r="I44" s="29">
        <f t="shared" si="11"/>
        <v>0</v>
      </c>
    </row>
    <row r="45" spans="2:9" ht="14.25" customHeight="1">
      <c r="B45" s="4"/>
      <c r="C45" s="3" t="s">
        <v>44</v>
      </c>
      <c r="D45" s="19">
        <v>831368.6</v>
      </c>
      <c r="E45" s="19">
        <v>-1488.8</v>
      </c>
      <c r="F45" s="19">
        <f t="shared" si="10"/>
        <v>829879.7999999999</v>
      </c>
      <c r="G45" s="19">
        <v>0</v>
      </c>
      <c r="H45" s="19">
        <v>681115.3</v>
      </c>
      <c r="I45" s="29">
        <f t="shared" si="11"/>
        <v>829879.7999999999</v>
      </c>
    </row>
    <row r="46" spans="2:9" ht="14.25" customHeight="1">
      <c r="B46" s="4"/>
      <c r="C46" s="3" t="s">
        <v>45</v>
      </c>
      <c r="D46" s="19"/>
      <c r="E46" s="19"/>
      <c r="F46" s="19">
        <f t="shared" si="10"/>
        <v>0</v>
      </c>
      <c r="G46" s="19"/>
      <c r="H46" s="19"/>
      <c r="I46" s="29">
        <f t="shared" si="11"/>
        <v>0</v>
      </c>
    </row>
    <row r="47" spans="2:9" ht="14.25" customHeight="1">
      <c r="B47" s="4"/>
      <c r="C47" s="3" t="s">
        <v>46</v>
      </c>
      <c r="D47" s="19"/>
      <c r="E47" s="19"/>
      <c r="F47" s="19">
        <f t="shared" si="10"/>
        <v>0</v>
      </c>
      <c r="G47" s="19"/>
      <c r="H47" s="19"/>
      <c r="I47" s="29">
        <f t="shared" si="11"/>
        <v>0</v>
      </c>
    </row>
    <row r="48" spans="2:9" ht="14.25" customHeight="1">
      <c r="B48" s="4"/>
      <c r="C48" s="3" t="s">
        <v>47</v>
      </c>
      <c r="D48" s="19"/>
      <c r="E48" s="19"/>
      <c r="F48" s="19">
        <f t="shared" si="10"/>
        <v>0</v>
      </c>
      <c r="G48" s="19"/>
      <c r="H48" s="19"/>
      <c r="I48" s="29">
        <f t="shared" si="11"/>
        <v>0</v>
      </c>
    </row>
    <row r="49" spans="2:11" ht="14.25" customHeight="1">
      <c r="B49" s="34" t="s">
        <v>48</v>
      </c>
      <c r="C49" s="35"/>
      <c r="D49" s="22">
        <f aca="true" t="shared" si="12" ref="D49:I49">SUM(D50:D58)</f>
        <v>0</v>
      </c>
      <c r="E49" s="22">
        <f t="shared" si="12"/>
        <v>1170</v>
      </c>
      <c r="F49" s="22">
        <f t="shared" si="12"/>
        <v>1170</v>
      </c>
      <c r="G49" s="22">
        <f t="shared" si="12"/>
        <v>238.5</v>
      </c>
      <c r="H49" s="22">
        <f t="shared" si="12"/>
        <v>488.7</v>
      </c>
      <c r="I49" s="23">
        <f t="shared" si="12"/>
        <v>931.5</v>
      </c>
      <c r="K49" s="7"/>
    </row>
    <row r="50" spans="2:9" ht="14.25" customHeight="1">
      <c r="B50" s="4"/>
      <c r="C50" s="3" t="s">
        <v>49</v>
      </c>
      <c r="D50" s="19">
        <v>0</v>
      </c>
      <c r="E50" s="19">
        <v>454.7</v>
      </c>
      <c r="F50" s="20">
        <f aca="true" t="shared" si="13" ref="F50:F58">D50+E50</f>
        <v>454.7</v>
      </c>
      <c r="G50" s="19">
        <v>0</v>
      </c>
      <c r="H50" s="19">
        <v>11.8</v>
      </c>
      <c r="I50" s="21">
        <f aca="true" t="shared" si="14" ref="I50:I58">F50-G50</f>
        <v>454.7</v>
      </c>
    </row>
    <row r="51" spans="2:9" ht="14.25" customHeight="1">
      <c r="B51" s="4"/>
      <c r="C51" s="3" t="s">
        <v>50</v>
      </c>
      <c r="D51" s="19"/>
      <c r="E51" s="19"/>
      <c r="F51" s="20">
        <f t="shared" si="13"/>
        <v>0</v>
      </c>
      <c r="G51" s="19"/>
      <c r="H51" s="19"/>
      <c r="I51" s="21">
        <f t="shared" si="14"/>
        <v>0</v>
      </c>
    </row>
    <row r="52" spans="2:9" ht="14.25" customHeight="1">
      <c r="B52" s="4"/>
      <c r="C52" s="3" t="s">
        <v>51</v>
      </c>
      <c r="D52" s="19"/>
      <c r="E52" s="19"/>
      <c r="F52" s="20">
        <f t="shared" si="13"/>
        <v>0</v>
      </c>
      <c r="G52" s="19"/>
      <c r="H52" s="19"/>
      <c r="I52" s="21">
        <f t="shared" si="14"/>
        <v>0</v>
      </c>
    </row>
    <row r="53" spans="2:9" ht="14.25" customHeight="1">
      <c r="B53" s="4"/>
      <c r="C53" s="3" t="s">
        <v>52</v>
      </c>
      <c r="D53" s="19">
        <v>0</v>
      </c>
      <c r="E53" s="19">
        <v>715.3000000000001</v>
      </c>
      <c r="F53" s="20">
        <f t="shared" si="13"/>
        <v>715.3000000000001</v>
      </c>
      <c r="G53" s="19">
        <v>238.5</v>
      </c>
      <c r="H53" s="19">
        <v>476.9</v>
      </c>
      <c r="I53" s="21">
        <f t="shared" si="14"/>
        <v>476.80000000000007</v>
      </c>
    </row>
    <row r="54" spans="2:9" ht="14.25" customHeight="1">
      <c r="B54" s="4"/>
      <c r="C54" s="3" t="s">
        <v>53</v>
      </c>
      <c r="D54" s="19"/>
      <c r="E54" s="19"/>
      <c r="F54" s="20">
        <f t="shared" si="13"/>
        <v>0</v>
      </c>
      <c r="G54" s="19"/>
      <c r="H54" s="19"/>
      <c r="I54" s="21">
        <f t="shared" si="14"/>
        <v>0</v>
      </c>
    </row>
    <row r="55" spans="2:9" ht="14.25" customHeight="1">
      <c r="B55" s="4"/>
      <c r="C55" s="3" t="s">
        <v>54</v>
      </c>
      <c r="D55" s="19"/>
      <c r="E55" s="19"/>
      <c r="F55" s="20">
        <f t="shared" si="13"/>
        <v>0</v>
      </c>
      <c r="G55" s="19"/>
      <c r="H55" s="19"/>
      <c r="I55" s="21">
        <f t="shared" si="14"/>
        <v>0</v>
      </c>
    </row>
    <row r="56" spans="2:9" ht="14.25" customHeight="1">
      <c r="B56" s="4"/>
      <c r="C56" s="3" t="s">
        <v>55</v>
      </c>
      <c r="D56" s="19"/>
      <c r="E56" s="19"/>
      <c r="F56" s="20">
        <f t="shared" si="13"/>
        <v>0</v>
      </c>
      <c r="G56" s="19"/>
      <c r="H56" s="19"/>
      <c r="I56" s="21">
        <f t="shared" si="14"/>
        <v>0</v>
      </c>
    </row>
    <row r="57" spans="2:9" ht="14.25" customHeight="1">
      <c r="B57" s="4"/>
      <c r="C57" s="3" t="s">
        <v>56</v>
      </c>
      <c r="D57" s="19"/>
      <c r="E57" s="19"/>
      <c r="F57" s="20">
        <f t="shared" si="13"/>
        <v>0</v>
      </c>
      <c r="G57" s="19"/>
      <c r="H57" s="19"/>
      <c r="I57" s="21">
        <f t="shared" si="14"/>
        <v>0</v>
      </c>
    </row>
    <row r="58" spans="2:9" ht="14.25" customHeight="1">
      <c r="B58" s="4"/>
      <c r="C58" s="3" t="s">
        <v>57</v>
      </c>
      <c r="D58" s="19"/>
      <c r="E58" s="19"/>
      <c r="F58" s="20">
        <f t="shared" si="13"/>
        <v>0</v>
      </c>
      <c r="G58" s="19"/>
      <c r="H58" s="19"/>
      <c r="I58" s="21">
        <f t="shared" si="14"/>
        <v>0</v>
      </c>
    </row>
    <row r="59" spans="2:9" ht="14.25" customHeight="1">
      <c r="B59" s="34" t="s">
        <v>58</v>
      </c>
      <c r="C59" s="35"/>
      <c r="D59" s="22">
        <f aca="true" t="shared" si="15" ref="D59:I59">SUM(D60:D62)</f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3">
        <f t="shared" si="15"/>
        <v>0</v>
      </c>
    </row>
    <row r="60" spans="2:9" ht="14.25" customHeight="1">
      <c r="B60" s="4"/>
      <c r="C60" s="3" t="s">
        <v>59</v>
      </c>
      <c r="D60" s="19"/>
      <c r="E60" s="19"/>
      <c r="F60" s="20">
        <f>D60+E60</f>
        <v>0</v>
      </c>
      <c r="G60" s="19"/>
      <c r="H60" s="19"/>
      <c r="I60" s="21">
        <f>F60-G60</f>
        <v>0</v>
      </c>
    </row>
    <row r="61" spans="2:9" ht="14.25" customHeight="1">
      <c r="B61" s="4"/>
      <c r="C61" s="3" t="s">
        <v>60</v>
      </c>
      <c r="D61" s="19"/>
      <c r="E61" s="19"/>
      <c r="F61" s="20">
        <f>D61+E61</f>
        <v>0</v>
      </c>
      <c r="G61" s="19"/>
      <c r="H61" s="19"/>
      <c r="I61" s="21">
        <f>F61-G61</f>
        <v>0</v>
      </c>
    </row>
    <row r="62" spans="2:9" ht="14.25" customHeight="1">
      <c r="B62" s="4"/>
      <c r="C62" s="3" t="s">
        <v>61</v>
      </c>
      <c r="D62" s="19"/>
      <c r="E62" s="19"/>
      <c r="F62" s="20">
        <f>D62+E62</f>
        <v>0</v>
      </c>
      <c r="G62" s="19"/>
      <c r="H62" s="19"/>
      <c r="I62" s="21">
        <f>F62-G62</f>
        <v>0</v>
      </c>
    </row>
    <row r="63" spans="2:9" ht="14.25" customHeight="1">
      <c r="B63" s="34" t="s">
        <v>62</v>
      </c>
      <c r="C63" s="35"/>
      <c r="D63" s="22">
        <f aca="true" t="shared" si="16" ref="D63:I63">SUM(D64:D70)</f>
        <v>0</v>
      </c>
      <c r="E63" s="22">
        <f t="shared" si="16"/>
        <v>0</v>
      </c>
      <c r="F63" s="22">
        <f t="shared" si="16"/>
        <v>0</v>
      </c>
      <c r="G63" s="22">
        <f t="shared" si="16"/>
        <v>0</v>
      </c>
      <c r="H63" s="22">
        <f t="shared" si="16"/>
        <v>0</v>
      </c>
      <c r="I63" s="23">
        <f t="shared" si="16"/>
        <v>0</v>
      </c>
    </row>
    <row r="64" spans="2:9" ht="14.25" customHeight="1">
      <c r="B64" s="4"/>
      <c r="C64" s="3" t="s">
        <v>82</v>
      </c>
      <c r="D64" s="19"/>
      <c r="E64" s="19"/>
      <c r="F64" s="20">
        <f aca="true" t="shared" si="17" ref="F64:F70">D64+E64</f>
        <v>0</v>
      </c>
      <c r="G64" s="19"/>
      <c r="H64" s="19"/>
      <c r="I64" s="21">
        <f aca="true" t="shared" si="18" ref="I64:I70">F64-G64</f>
        <v>0</v>
      </c>
    </row>
    <row r="65" spans="2:9" ht="14.25" customHeight="1">
      <c r="B65" s="4"/>
      <c r="C65" s="3" t="s">
        <v>63</v>
      </c>
      <c r="D65" s="19"/>
      <c r="E65" s="19"/>
      <c r="F65" s="20">
        <f t="shared" si="17"/>
        <v>0</v>
      </c>
      <c r="G65" s="19"/>
      <c r="H65" s="19"/>
      <c r="I65" s="21">
        <f t="shared" si="18"/>
        <v>0</v>
      </c>
    </row>
    <row r="66" spans="2:9" ht="14.25" customHeight="1">
      <c r="B66" s="4"/>
      <c r="C66" s="3" t="s">
        <v>64</v>
      </c>
      <c r="D66" s="19"/>
      <c r="E66" s="19"/>
      <c r="F66" s="20">
        <f t="shared" si="17"/>
        <v>0</v>
      </c>
      <c r="G66" s="19"/>
      <c r="H66" s="19"/>
      <c r="I66" s="21">
        <f t="shared" si="18"/>
        <v>0</v>
      </c>
    </row>
    <row r="67" spans="2:9" ht="14.25" customHeight="1">
      <c r="B67" s="4"/>
      <c r="C67" s="3" t="s">
        <v>65</v>
      </c>
      <c r="D67" s="19"/>
      <c r="E67" s="19"/>
      <c r="F67" s="20">
        <f t="shared" si="17"/>
        <v>0</v>
      </c>
      <c r="G67" s="19"/>
      <c r="H67" s="19"/>
      <c r="I67" s="21">
        <f t="shared" si="18"/>
        <v>0</v>
      </c>
    </row>
    <row r="68" spans="2:9" ht="14.25" customHeight="1">
      <c r="B68" s="4"/>
      <c r="C68" s="3" t="s">
        <v>66</v>
      </c>
      <c r="D68" s="19"/>
      <c r="E68" s="19"/>
      <c r="F68" s="20">
        <f t="shared" si="17"/>
        <v>0</v>
      </c>
      <c r="G68" s="19"/>
      <c r="H68" s="19"/>
      <c r="I68" s="21">
        <f t="shared" si="18"/>
        <v>0</v>
      </c>
    </row>
    <row r="69" spans="2:9" ht="14.25" customHeight="1">
      <c r="B69" s="4"/>
      <c r="C69" s="3" t="s">
        <v>67</v>
      </c>
      <c r="D69" s="19"/>
      <c r="E69" s="19"/>
      <c r="F69" s="20">
        <f t="shared" si="17"/>
        <v>0</v>
      </c>
      <c r="G69" s="19"/>
      <c r="H69" s="19"/>
      <c r="I69" s="21">
        <f t="shared" si="18"/>
        <v>0</v>
      </c>
    </row>
    <row r="70" spans="2:9" ht="14.25" customHeight="1">
      <c r="B70" s="4"/>
      <c r="C70" s="3" t="s">
        <v>68</v>
      </c>
      <c r="D70" s="19"/>
      <c r="E70" s="19"/>
      <c r="F70" s="20">
        <f t="shared" si="17"/>
        <v>0</v>
      </c>
      <c r="G70" s="19"/>
      <c r="H70" s="19"/>
      <c r="I70" s="21">
        <f t="shared" si="18"/>
        <v>0</v>
      </c>
    </row>
    <row r="71" spans="2:9" ht="14.25" customHeight="1">
      <c r="B71" s="34" t="s">
        <v>2</v>
      </c>
      <c r="C71" s="35"/>
      <c r="D71" s="22">
        <f aca="true" t="shared" si="19" ref="D71:I71">SUM(D72:D74)</f>
        <v>0</v>
      </c>
      <c r="E71" s="22">
        <f t="shared" si="19"/>
        <v>0</v>
      </c>
      <c r="F71" s="22">
        <f t="shared" si="19"/>
        <v>0</v>
      </c>
      <c r="G71" s="22">
        <f t="shared" si="19"/>
        <v>0</v>
      </c>
      <c r="H71" s="22">
        <f t="shared" si="19"/>
        <v>0</v>
      </c>
      <c r="I71" s="23">
        <f t="shared" si="19"/>
        <v>0</v>
      </c>
    </row>
    <row r="72" spans="2:9" ht="14.25" customHeight="1">
      <c r="B72" s="4"/>
      <c r="C72" s="3" t="s">
        <v>69</v>
      </c>
      <c r="D72" s="19"/>
      <c r="E72" s="19"/>
      <c r="F72" s="20">
        <f>D72+E72</f>
        <v>0</v>
      </c>
      <c r="G72" s="19"/>
      <c r="H72" s="19"/>
      <c r="I72" s="21">
        <f>F72-G72</f>
        <v>0</v>
      </c>
    </row>
    <row r="73" spans="2:9" ht="14.25" customHeight="1">
      <c r="B73" s="4"/>
      <c r="C73" s="3" t="s">
        <v>70</v>
      </c>
      <c r="D73" s="19"/>
      <c r="E73" s="19"/>
      <c r="F73" s="20">
        <f>D73+E73</f>
        <v>0</v>
      </c>
      <c r="G73" s="19"/>
      <c r="H73" s="19"/>
      <c r="I73" s="21">
        <f>F73-G73</f>
        <v>0</v>
      </c>
    </row>
    <row r="74" spans="2:9" ht="14.25" customHeight="1">
      <c r="B74" s="4"/>
      <c r="C74" s="3" t="s">
        <v>71</v>
      </c>
      <c r="D74" s="19"/>
      <c r="E74" s="19"/>
      <c r="F74" s="20">
        <f>D74+E74</f>
        <v>0</v>
      </c>
      <c r="G74" s="19"/>
      <c r="H74" s="19"/>
      <c r="I74" s="21">
        <f>F74-G74</f>
        <v>0</v>
      </c>
    </row>
    <row r="75" spans="2:11" ht="14.25" customHeight="1">
      <c r="B75" s="34" t="s">
        <v>72</v>
      </c>
      <c r="C75" s="35"/>
      <c r="D75" s="22">
        <f aca="true" t="shared" si="20" ref="D75:I75">SUM(D76:D82)</f>
        <v>400000</v>
      </c>
      <c r="E75" s="22">
        <f t="shared" si="20"/>
        <v>366835.19999999995</v>
      </c>
      <c r="F75" s="22">
        <f t="shared" si="20"/>
        <v>766835.2</v>
      </c>
      <c r="G75" s="22">
        <f t="shared" si="20"/>
        <v>0</v>
      </c>
      <c r="H75" s="22">
        <f t="shared" si="20"/>
        <v>760316.9</v>
      </c>
      <c r="I75" s="23">
        <f t="shared" si="20"/>
        <v>766835.2</v>
      </c>
      <c r="K75" s="7"/>
    </row>
    <row r="76" spans="2:11" ht="14.25" customHeight="1">
      <c r="B76" s="4"/>
      <c r="C76" s="3" t="s">
        <v>73</v>
      </c>
      <c r="D76" s="19">
        <v>200000</v>
      </c>
      <c r="E76" s="19">
        <v>7724.9</v>
      </c>
      <c r="F76" s="20">
        <f aca="true" t="shared" si="21" ref="F76:F82">D76+E76</f>
        <v>207724.9</v>
      </c>
      <c r="G76" s="19">
        <v>0</v>
      </c>
      <c r="H76" s="19">
        <v>207724.9</v>
      </c>
      <c r="I76" s="21">
        <f aca="true" t="shared" si="22" ref="I76:I82">F76-G76</f>
        <v>207724.9</v>
      </c>
      <c r="K76" s="8"/>
    </row>
    <row r="77" spans="2:11" ht="14.25" customHeight="1">
      <c r="B77" s="4"/>
      <c r="C77" s="3" t="s">
        <v>74</v>
      </c>
      <c r="D77" s="19">
        <v>200000</v>
      </c>
      <c r="E77" s="19">
        <v>346251.69999999995</v>
      </c>
      <c r="F77" s="20">
        <f t="shared" si="21"/>
        <v>546251.7</v>
      </c>
      <c r="G77" s="19">
        <v>0</v>
      </c>
      <c r="H77" s="19">
        <v>546232.7</v>
      </c>
      <c r="I77" s="21">
        <f t="shared" si="22"/>
        <v>546251.7</v>
      </c>
      <c r="K77" s="8"/>
    </row>
    <row r="78" spans="2:9" ht="14.25" customHeight="1">
      <c r="B78" s="4"/>
      <c r="C78" s="3" t="s">
        <v>75</v>
      </c>
      <c r="D78" s="19"/>
      <c r="E78" s="19"/>
      <c r="F78" s="20">
        <f t="shared" si="21"/>
        <v>0</v>
      </c>
      <c r="G78" s="19"/>
      <c r="H78" s="19"/>
      <c r="I78" s="21">
        <f t="shared" si="22"/>
        <v>0</v>
      </c>
    </row>
    <row r="79" spans="2:9" ht="14.25" customHeight="1">
      <c r="B79" s="4"/>
      <c r="C79" s="3" t="s">
        <v>76</v>
      </c>
      <c r="D79" s="19"/>
      <c r="E79" s="19"/>
      <c r="F79" s="20">
        <f t="shared" si="21"/>
        <v>0</v>
      </c>
      <c r="G79" s="19"/>
      <c r="H79" s="19"/>
      <c r="I79" s="21">
        <f t="shared" si="22"/>
        <v>0</v>
      </c>
    </row>
    <row r="80" spans="2:9" ht="14.25" customHeight="1">
      <c r="B80" s="4"/>
      <c r="C80" s="3" t="s">
        <v>77</v>
      </c>
      <c r="D80" s="19"/>
      <c r="E80" s="19"/>
      <c r="F80" s="20">
        <f t="shared" si="21"/>
        <v>0</v>
      </c>
      <c r="G80" s="19"/>
      <c r="H80" s="19"/>
      <c r="I80" s="21">
        <f t="shared" si="22"/>
        <v>0</v>
      </c>
    </row>
    <row r="81" spans="2:9" ht="14.25" customHeight="1">
      <c r="B81" s="4"/>
      <c r="C81" s="3" t="s">
        <v>78</v>
      </c>
      <c r="D81" s="19"/>
      <c r="E81" s="19"/>
      <c r="F81" s="20">
        <f t="shared" si="21"/>
        <v>0</v>
      </c>
      <c r="G81" s="19"/>
      <c r="H81" s="19"/>
      <c r="I81" s="21">
        <f t="shared" si="22"/>
        <v>0</v>
      </c>
    </row>
    <row r="82" spans="2:9" ht="14.25" customHeight="1" thickBot="1">
      <c r="B82" s="4"/>
      <c r="C82" s="3" t="s">
        <v>79</v>
      </c>
      <c r="D82" s="19">
        <v>0</v>
      </c>
      <c r="E82" s="19">
        <v>12858.6</v>
      </c>
      <c r="F82" s="20">
        <f t="shared" si="21"/>
        <v>12858.6</v>
      </c>
      <c r="G82" s="19">
        <v>0</v>
      </c>
      <c r="H82" s="19">
        <v>6359.3</v>
      </c>
      <c r="I82" s="30">
        <f t="shared" si="22"/>
        <v>12858.6</v>
      </c>
    </row>
    <row r="83" spans="2:11" ht="14.25" customHeight="1" thickBot="1">
      <c r="B83" s="5"/>
      <c r="C83" s="6" t="s">
        <v>11</v>
      </c>
      <c r="D83" s="24">
        <f aca="true" t="shared" si="23" ref="D83:I83">D11+D19+D29+D39+D49+D59+D63+D71+D75</f>
        <v>1429916.4</v>
      </c>
      <c r="E83" s="24">
        <f>E11+E19+E29+E39+E49+E59+E63+E71+E75</f>
        <v>456973.1</v>
      </c>
      <c r="F83" s="24">
        <f t="shared" si="23"/>
        <v>1886889.5</v>
      </c>
      <c r="G83" s="24">
        <f t="shared" si="23"/>
        <v>942.4999999999999</v>
      </c>
      <c r="H83" s="24">
        <f t="shared" si="23"/>
        <v>1645591.8</v>
      </c>
      <c r="I83" s="24">
        <f t="shared" si="23"/>
        <v>1885946.9999999998</v>
      </c>
      <c r="K83" s="7"/>
    </row>
    <row r="84" ht="6.75" customHeight="1"/>
    <row r="85" spans="4:11" ht="12.75">
      <c r="D85" s="9"/>
      <c r="E85" s="9"/>
      <c r="F85" s="9"/>
      <c r="G85" s="9"/>
      <c r="H85" s="9"/>
      <c r="I85" s="9"/>
      <c r="J85" s="9">
        <f aca="true" t="shared" si="24" ref="E85:J85">+J75-J82</f>
        <v>0</v>
      </c>
      <c r="K85" s="7"/>
    </row>
    <row r="86" spans="4:9" ht="12.75">
      <c r="D86" s="9"/>
      <c r="E86" s="9"/>
      <c r="F86" s="9"/>
      <c r="G86" s="9"/>
      <c r="H86" s="9"/>
      <c r="I86" s="9"/>
    </row>
    <row r="87" spans="3:8" ht="13.5">
      <c r="C87" s="10"/>
      <c r="D87" s="11"/>
      <c r="E87" s="12"/>
      <c r="F87" s="28"/>
      <c r="G87" s="13"/>
      <c r="H87" s="13"/>
    </row>
    <row r="88" spans="3:9" ht="13.5">
      <c r="C88" s="14" t="s">
        <v>89</v>
      </c>
      <c r="D88" s="15"/>
      <c r="E88" s="12"/>
      <c r="G88" s="31" t="s">
        <v>87</v>
      </c>
      <c r="H88" s="31"/>
      <c r="I88" s="31"/>
    </row>
    <row r="89" spans="3:9" ht="13.5">
      <c r="C89" s="14" t="s">
        <v>90</v>
      </c>
      <c r="D89" s="15"/>
      <c r="E89" s="12"/>
      <c r="G89" s="32" t="s">
        <v>88</v>
      </c>
      <c r="H89" s="32"/>
      <c r="I89" s="32"/>
    </row>
    <row r="90" spans="3:9" ht="13.5">
      <c r="C90" s="12"/>
      <c r="D90" s="12"/>
      <c r="E90" s="12"/>
      <c r="F90" s="12"/>
      <c r="G90" s="32"/>
      <c r="H90" s="32"/>
      <c r="I90" s="32"/>
    </row>
    <row r="91" spans="3:9" ht="13.5">
      <c r="C91" s="12"/>
      <c r="D91" s="12"/>
      <c r="E91" s="12"/>
      <c r="F91" s="12"/>
      <c r="G91" s="32"/>
      <c r="H91" s="32"/>
      <c r="I91" s="32"/>
    </row>
    <row r="92" spans="3:8" ht="14.25" thickBot="1">
      <c r="C92" s="12"/>
      <c r="D92" s="16"/>
      <c r="E92" s="16"/>
      <c r="F92" s="16"/>
      <c r="G92" s="12"/>
      <c r="H92" s="12"/>
    </row>
    <row r="93" spans="3:8" ht="13.5">
      <c r="C93" s="12"/>
      <c r="D93" s="33" t="s">
        <v>86</v>
      </c>
      <c r="E93" s="33"/>
      <c r="F93" s="33"/>
      <c r="G93" s="12"/>
      <c r="H93" s="12"/>
    </row>
    <row r="94" spans="3:8" ht="13.5">
      <c r="C94" s="12"/>
      <c r="D94" s="33" t="s">
        <v>85</v>
      </c>
      <c r="E94" s="33"/>
      <c r="F94" s="33"/>
      <c r="G94" s="12"/>
      <c r="H94" s="12"/>
    </row>
    <row r="96" spans="4:9" ht="12.75">
      <c r="D96" s="9"/>
      <c r="E96" s="9"/>
      <c r="F96" s="9"/>
      <c r="G96" s="9"/>
      <c r="H96" s="9"/>
      <c r="I96" s="9"/>
    </row>
    <row r="97" spans="4:9" ht="12.75">
      <c r="D97" s="27"/>
      <c r="E97" s="27"/>
      <c r="F97" s="27"/>
      <c r="G97" s="27"/>
      <c r="H97" s="27"/>
      <c r="I97" s="27"/>
    </row>
    <row r="98" spans="4:9" ht="12.75">
      <c r="D98" s="26"/>
      <c r="E98" s="26"/>
      <c r="F98" s="26"/>
      <c r="G98" s="26"/>
      <c r="H98" s="26"/>
      <c r="I98" s="26"/>
    </row>
    <row r="99" spans="4:9" ht="12.75">
      <c r="D99" s="26"/>
      <c r="E99" s="26"/>
      <c r="F99" s="26"/>
      <c r="G99" s="26"/>
      <c r="H99" s="26"/>
      <c r="I99" s="26"/>
    </row>
    <row r="100" spans="4:10" ht="12.75">
      <c r="D100" s="25"/>
      <c r="E100" s="25"/>
      <c r="F100" s="25"/>
      <c r="G100" s="25"/>
      <c r="H100" s="25"/>
      <c r="I100" s="25"/>
      <c r="J100" s="7">
        <f>+J83-J96-J97</f>
        <v>0</v>
      </c>
    </row>
    <row r="101" spans="4:9" ht="12.75">
      <c r="D101" s="27"/>
      <c r="E101" s="27"/>
      <c r="F101" s="27"/>
      <c r="G101" s="27"/>
      <c r="H101" s="27"/>
      <c r="I101" s="27"/>
    </row>
  </sheetData>
  <sheetProtection/>
  <mergeCells count="26">
    <mergeCell ref="B29:C29"/>
    <mergeCell ref="B39:C39"/>
    <mergeCell ref="B49:C49"/>
    <mergeCell ref="B59:C59"/>
    <mergeCell ref="B75:C75"/>
    <mergeCell ref="B63:C63"/>
    <mergeCell ref="B71:C71"/>
    <mergeCell ref="F9:F10"/>
    <mergeCell ref="G9:G10"/>
    <mergeCell ref="B11:C11"/>
    <mergeCell ref="B2:I2"/>
    <mergeCell ref="B3:I3"/>
    <mergeCell ref="B4:I4"/>
    <mergeCell ref="B5:I5"/>
    <mergeCell ref="B6:I6"/>
    <mergeCell ref="I8:I10"/>
    <mergeCell ref="G88:I88"/>
    <mergeCell ref="G89:I91"/>
    <mergeCell ref="D93:F93"/>
    <mergeCell ref="D94:F94"/>
    <mergeCell ref="B19:C19"/>
    <mergeCell ref="B8:C10"/>
    <mergeCell ref="D8:H8"/>
    <mergeCell ref="H9:H10"/>
    <mergeCell ref="D9:D10"/>
    <mergeCell ref="E9:E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  <ignoredErrors>
    <ignoredError sqref="F19:G19 F27 F20:F26 I20:I26 F29:I29 F28 I28 F37 F30:F36 I30:I36 F39:I39 F38 I38 F41 F40 F43:F44 F42 I42 F49:I49 F45 I45 F51:F54 F50 I50 F56:I75 F55 I55 F79:F81 F76:F77 I76:I77 F83:I83 F82 I82 I27 I37 I41 I43:I44 F46:F48 I46:I48 I51:I54 F78 I78 I79:I81 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2015-09-11T20:31:50Z</cp:lastPrinted>
  <dcterms:created xsi:type="dcterms:W3CDTF">2014-09-04T16:46:21Z</dcterms:created>
  <dcterms:modified xsi:type="dcterms:W3CDTF">2015-10-15T02:16:09Z</dcterms:modified>
  <cp:category/>
  <cp:version/>
  <cp:contentType/>
  <cp:contentStatus/>
</cp:coreProperties>
</file>